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firstSheet="2" activeTab="4"/>
  </bookViews>
  <sheets>
    <sheet name="Exceeds 41,00,000" sheetId="6" r:id="rId1"/>
    <sheet name="Upto 41,00,000" sheetId="5" r:id="rId2"/>
    <sheet name="Upto 32,00,000" sheetId="4" r:id="rId3"/>
    <sheet name="Upto 22,00,000" sheetId="3" r:id="rId4"/>
    <sheet name="Upto 12,00,000" sheetId="2" r:id="rId5"/>
    <sheet name="Expec Tax Slabs 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6" l="1"/>
  <c r="B27" i="6"/>
  <c r="C27" i="6"/>
  <c r="D27" i="6"/>
  <c r="E27" i="6"/>
  <c r="G27" i="6" s="1"/>
  <c r="F26" i="6"/>
  <c r="F25" i="6"/>
  <c r="B25" i="6"/>
  <c r="C25" i="6"/>
  <c r="D25" i="6"/>
  <c r="E25" i="6"/>
  <c r="G25" i="6"/>
  <c r="B24" i="6"/>
  <c r="C24" i="6"/>
  <c r="D24" i="6"/>
  <c r="E24" i="6"/>
  <c r="F24" i="6"/>
  <c r="G24" i="6"/>
  <c r="B23" i="6"/>
  <c r="C23" i="6"/>
  <c r="D23" i="6"/>
  <c r="E23" i="6"/>
  <c r="F23" i="6"/>
  <c r="G23" i="6"/>
  <c r="B22" i="6"/>
  <c r="C22" i="6"/>
  <c r="D22" i="6"/>
  <c r="E22" i="6"/>
  <c r="F22" i="6"/>
  <c r="G22" i="6"/>
  <c r="B21" i="6"/>
  <c r="C21" i="6"/>
  <c r="D21" i="6"/>
  <c r="E21" i="6"/>
  <c r="F21" i="6"/>
  <c r="G21" i="6"/>
  <c r="B20" i="6"/>
  <c r="C20" i="6"/>
  <c r="D20" i="6"/>
  <c r="E20" i="6"/>
  <c r="F20" i="6"/>
  <c r="G20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3" i="6"/>
  <c r="B26" i="6"/>
  <c r="C26" i="6" s="1"/>
  <c r="D26" i="6" s="1"/>
  <c r="E26" i="6" s="1"/>
  <c r="G26" i="6" s="1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G12" i="5"/>
  <c r="G13" i="5"/>
  <c r="G14" i="5"/>
  <c r="G15" i="5"/>
  <c r="G16" i="5"/>
  <c r="G17" i="5"/>
  <c r="G18" i="5"/>
  <c r="G19" i="5"/>
  <c r="G11" i="5"/>
  <c r="G4" i="5"/>
  <c r="G5" i="5"/>
  <c r="G6" i="5"/>
  <c r="G7" i="5"/>
  <c r="G8" i="5"/>
  <c r="G9" i="5"/>
  <c r="G10" i="5"/>
  <c r="G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3" i="5"/>
  <c r="C19" i="5"/>
  <c r="F19" i="5" s="1"/>
  <c r="H19" i="5" s="1"/>
  <c r="C18" i="5"/>
  <c r="F18" i="5" s="1"/>
  <c r="H18" i="5" s="1"/>
  <c r="C17" i="5"/>
  <c r="F17" i="5" s="1"/>
  <c r="H17" i="5" s="1"/>
  <c r="C16" i="5"/>
  <c r="F16" i="5" s="1"/>
  <c r="H16" i="5" s="1"/>
  <c r="C15" i="5"/>
  <c r="F15" i="5" s="1"/>
  <c r="H15" i="5" s="1"/>
  <c r="C14" i="5"/>
  <c r="F14" i="5" s="1"/>
  <c r="H14" i="5" s="1"/>
  <c r="C13" i="5"/>
  <c r="F13" i="5" s="1"/>
  <c r="H13" i="5" s="1"/>
  <c r="C12" i="5"/>
  <c r="F12" i="5" s="1"/>
  <c r="H12" i="5" s="1"/>
  <c r="C11" i="5"/>
  <c r="F11" i="5" s="1"/>
  <c r="H11" i="5" s="1"/>
  <c r="C10" i="5"/>
  <c r="F10" i="5" s="1"/>
  <c r="H10" i="5" s="1"/>
  <c r="C9" i="5"/>
  <c r="F9" i="5" s="1"/>
  <c r="H9" i="5" s="1"/>
  <c r="C8" i="5"/>
  <c r="F8" i="5" s="1"/>
  <c r="H8" i="5" s="1"/>
  <c r="C7" i="5"/>
  <c r="F7" i="5" s="1"/>
  <c r="H7" i="5" s="1"/>
  <c r="C6" i="5"/>
  <c r="F6" i="5" s="1"/>
  <c r="H6" i="5" s="1"/>
  <c r="C5" i="5"/>
  <c r="F5" i="5" s="1"/>
  <c r="H5" i="5" s="1"/>
  <c r="C4" i="5"/>
  <c r="F4" i="5" s="1"/>
  <c r="H4" i="5" s="1"/>
  <c r="C3" i="5"/>
  <c r="F3" i="5" s="1"/>
  <c r="H3" i="5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3" i="3"/>
  <c r="G4" i="4"/>
  <c r="G5" i="4"/>
  <c r="G6" i="4"/>
  <c r="G7" i="4"/>
  <c r="G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3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8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3" i="4"/>
  <c r="C21" i="4"/>
  <c r="D21" i="4" s="1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6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C3" i="3"/>
  <c r="D3" i="3" s="1"/>
  <c r="C3" i="2"/>
  <c r="D3" i="2" s="1"/>
  <c r="C4" i="2"/>
  <c r="D4" i="2" s="1"/>
  <c r="E4" i="2" s="1"/>
  <c r="F4" i="2" s="1"/>
  <c r="C5" i="2"/>
  <c r="D5" i="2" s="1"/>
  <c r="E5" i="2" s="1"/>
  <c r="F5" i="2" s="1"/>
  <c r="C6" i="2"/>
  <c r="D6" i="2" s="1"/>
  <c r="E6" i="2" s="1"/>
  <c r="F6" i="2" s="1"/>
  <c r="C7" i="2"/>
  <c r="D7" i="2" s="1"/>
  <c r="E7" i="2" s="1"/>
  <c r="F7" i="2" s="1"/>
  <c r="C8" i="2"/>
  <c r="D8" i="2" s="1"/>
  <c r="E8" i="2" s="1"/>
  <c r="F8" i="2" s="1"/>
  <c r="C9" i="2"/>
  <c r="D9" i="2" s="1"/>
  <c r="E9" i="2" s="1"/>
  <c r="F9" i="2" s="1"/>
  <c r="C10" i="2"/>
  <c r="D10" i="2" s="1"/>
  <c r="E10" i="2" s="1"/>
  <c r="F10" i="2" s="1"/>
  <c r="C11" i="2"/>
  <c r="D11" i="2" s="1"/>
  <c r="E11" i="2" s="1"/>
  <c r="F11" i="2" s="1"/>
  <c r="C12" i="2"/>
  <c r="D12" i="2" s="1"/>
  <c r="E12" i="2" s="1"/>
  <c r="F12" i="2" s="1"/>
  <c r="C13" i="2"/>
  <c r="D13" i="2" s="1"/>
  <c r="E13" i="2" s="1"/>
  <c r="F13" i="2" s="1"/>
  <c r="C14" i="2"/>
  <c r="D14" i="2" s="1"/>
  <c r="E14" i="2" s="1"/>
  <c r="F14" i="2" s="1"/>
  <c r="C15" i="2"/>
  <c r="D15" i="2" s="1"/>
  <c r="E15" i="2" s="1"/>
  <c r="F15" i="2" s="1"/>
  <c r="C16" i="2"/>
  <c r="D16" i="2" s="1"/>
  <c r="E16" i="2" s="1"/>
  <c r="F16" i="2" s="1"/>
  <c r="C17" i="2"/>
  <c r="D17" i="2" s="1"/>
  <c r="E17" i="2" s="1"/>
  <c r="F17" i="2" s="1"/>
  <c r="C18" i="2"/>
  <c r="D18" i="2" s="1"/>
  <c r="E18" i="2" s="1"/>
  <c r="F18" i="2" s="1"/>
  <c r="C19" i="2"/>
  <c r="D19" i="2" s="1"/>
  <c r="E19" i="2" s="1"/>
  <c r="F19" i="2" s="1"/>
  <c r="C20" i="2"/>
  <c r="D20" i="2" s="1"/>
  <c r="E20" i="2" s="1"/>
  <c r="F20" i="2" s="1"/>
  <c r="C21" i="2"/>
  <c r="D21" i="2" s="1"/>
  <c r="E21" i="2" s="1"/>
  <c r="F21" i="2" s="1"/>
  <c r="C22" i="2"/>
  <c r="D22" i="2" s="1"/>
  <c r="E22" i="2" s="1"/>
  <c r="F22" i="2" s="1"/>
  <c r="C23" i="2"/>
  <c r="D23" i="2" s="1"/>
  <c r="E23" i="2" s="1"/>
  <c r="F23" i="2" s="1"/>
  <c r="C24" i="2"/>
  <c r="D24" i="2" s="1"/>
  <c r="E24" i="2" s="1"/>
  <c r="F24" i="2" s="1"/>
  <c r="C25" i="2"/>
  <c r="D25" i="2" s="1"/>
  <c r="E25" i="2" s="1"/>
  <c r="F25" i="2" s="1"/>
  <c r="C3" i="6" l="1"/>
  <c r="D3" i="6" s="1"/>
  <c r="E3" i="6" s="1"/>
  <c r="G3" i="6" s="1"/>
  <c r="C19" i="6"/>
  <c r="D19" i="6" s="1"/>
  <c r="E19" i="6" s="1"/>
  <c r="G19" i="6" s="1"/>
  <c r="C18" i="6"/>
  <c r="D18" i="6" s="1"/>
  <c r="E18" i="6" s="1"/>
  <c r="G18" i="6" s="1"/>
  <c r="C17" i="6"/>
  <c r="D17" i="6" s="1"/>
  <c r="E17" i="6" s="1"/>
  <c r="G17" i="6" s="1"/>
  <c r="C16" i="6"/>
  <c r="D16" i="6" s="1"/>
  <c r="E16" i="6" s="1"/>
  <c r="G16" i="6" s="1"/>
  <c r="C15" i="6"/>
  <c r="D15" i="6" s="1"/>
  <c r="E15" i="6" s="1"/>
  <c r="G15" i="6" s="1"/>
  <c r="C14" i="6"/>
  <c r="D14" i="6" s="1"/>
  <c r="E14" i="6" s="1"/>
  <c r="G14" i="6" s="1"/>
  <c r="C13" i="6"/>
  <c r="D13" i="6" s="1"/>
  <c r="E13" i="6" s="1"/>
  <c r="G13" i="6" s="1"/>
  <c r="C12" i="6"/>
  <c r="D12" i="6" s="1"/>
  <c r="E12" i="6" s="1"/>
  <c r="G12" i="6" s="1"/>
  <c r="C11" i="6"/>
  <c r="D11" i="6" s="1"/>
  <c r="E11" i="6" s="1"/>
  <c r="G11" i="6" s="1"/>
  <c r="C10" i="6"/>
  <c r="D10" i="6" s="1"/>
  <c r="E10" i="6" s="1"/>
  <c r="G10" i="6" s="1"/>
  <c r="C9" i="6"/>
  <c r="D9" i="6" s="1"/>
  <c r="E9" i="6" s="1"/>
  <c r="G9" i="6" s="1"/>
  <c r="C8" i="6"/>
  <c r="D8" i="6" s="1"/>
  <c r="E8" i="6" s="1"/>
  <c r="G8" i="6" s="1"/>
  <c r="C7" i="6"/>
  <c r="D7" i="6" s="1"/>
  <c r="E7" i="6" s="1"/>
  <c r="G7" i="6" s="1"/>
  <c r="C6" i="6"/>
  <c r="D6" i="6" s="1"/>
  <c r="E6" i="6" s="1"/>
  <c r="G6" i="6" s="1"/>
  <c r="C5" i="6"/>
  <c r="D5" i="6" s="1"/>
  <c r="E5" i="6" s="1"/>
  <c r="G5" i="6" s="1"/>
  <c r="C4" i="6"/>
  <c r="D4" i="6" s="1"/>
  <c r="E4" i="6" s="1"/>
  <c r="G4" i="6" s="1"/>
  <c r="E20" i="3"/>
  <c r="E3" i="3"/>
  <c r="F3" i="4"/>
  <c r="H3" i="4" s="1"/>
  <c r="F4" i="4"/>
  <c r="H4" i="4" s="1"/>
  <c r="F5" i="4"/>
  <c r="H5" i="4" s="1"/>
  <c r="F6" i="4"/>
  <c r="H6" i="4" s="1"/>
  <c r="F7" i="4"/>
  <c r="H7" i="4" s="1"/>
  <c r="F8" i="4"/>
  <c r="H8" i="4" s="1"/>
  <c r="F9" i="4"/>
  <c r="H9" i="4" s="1"/>
  <c r="F10" i="4"/>
  <c r="H10" i="4" s="1"/>
  <c r="F11" i="4"/>
  <c r="H11" i="4" s="1"/>
  <c r="F12" i="4"/>
  <c r="H12" i="4" s="1"/>
  <c r="F13" i="4"/>
  <c r="H13" i="4" s="1"/>
  <c r="F14" i="4"/>
  <c r="H14" i="4" s="1"/>
  <c r="F15" i="4"/>
  <c r="H15" i="4" s="1"/>
  <c r="F16" i="4"/>
  <c r="H16" i="4" s="1"/>
  <c r="F17" i="4"/>
  <c r="H17" i="4" s="1"/>
  <c r="F18" i="4"/>
  <c r="H18" i="4" s="1"/>
  <c r="F19" i="4"/>
  <c r="H19" i="4" s="1"/>
  <c r="F20" i="4"/>
  <c r="H20" i="4" s="1"/>
  <c r="F21" i="4"/>
  <c r="H21" i="4" s="1"/>
  <c r="F20" i="3"/>
  <c r="H20" i="3" s="1"/>
  <c r="F19" i="3"/>
  <c r="H19" i="3" s="1"/>
  <c r="F18" i="3"/>
  <c r="H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F10" i="3"/>
  <c r="H10" i="3" s="1"/>
  <c r="F9" i="3"/>
  <c r="H9" i="3" s="1"/>
  <c r="F8" i="3"/>
  <c r="H8" i="3" s="1"/>
  <c r="F7" i="3"/>
  <c r="H7" i="3" s="1"/>
  <c r="F6" i="3"/>
  <c r="H6" i="3" s="1"/>
  <c r="F5" i="3"/>
  <c r="H5" i="3" s="1"/>
  <c r="F4" i="3"/>
  <c r="H4" i="3" s="1"/>
  <c r="F3" i="3"/>
  <c r="H3" i="3" s="1"/>
  <c r="G3" i="2"/>
  <c r="E3" i="2"/>
  <c r="F3" i="2" s="1"/>
  <c r="H3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</calcChain>
</file>

<file path=xl/sharedStrings.xml><?xml version="1.0" encoding="utf-8"?>
<sst xmlns="http://schemas.openxmlformats.org/spreadsheetml/2006/main" count="52" uniqueCount="24">
  <si>
    <t xml:space="preserve">Income Tax Amount </t>
  </si>
  <si>
    <t xml:space="preserve">Annual </t>
  </si>
  <si>
    <t xml:space="preserve">Taxable Income </t>
  </si>
  <si>
    <t>Previous Tax</t>
  </si>
  <si>
    <t>Difference</t>
  </si>
  <si>
    <t>Monthly IT</t>
  </si>
  <si>
    <t>Monthy Salary</t>
  </si>
  <si>
    <t xml:space="preserve">Income Tax for Exceeding Annual Income up to 12,00,000/- </t>
  </si>
  <si>
    <t xml:space="preserve">Income Tax for Exceeding Annual Income up to  22,00,000/- </t>
  </si>
  <si>
    <t xml:space="preserve">Income Tax for Exceeding Annual Income up to 32,00,000/- </t>
  </si>
  <si>
    <t xml:space="preserve">Income Tax for Exceeding Annual Income up to 41,00,000/- </t>
  </si>
  <si>
    <t xml:space="preserve">Income Tax for Exceeding Annual Income More than 41,00,000/- </t>
  </si>
  <si>
    <t>5% of the amount exceeding Rs. 600,000/-</t>
  </si>
  <si>
    <t>Rs. 180,000 + 25% of amount exceeding 22,00,000/-</t>
  </si>
  <si>
    <t>Taxable Annual Income exceeds Rs. 22,00,000/- but does not more than 32,00,000/-</t>
  </si>
  <si>
    <t>Taxable Annual Income exceeds Rs. 12,00,000/- but does not more than 22,00,000/-</t>
  </si>
  <si>
    <t>Taxable Annual Income exceeds Rs. 600,000/- but not more than 12,00,000/-</t>
  </si>
  <si>
    <t>Taxable Annual  Income does not exceeds Rs. 600,000/-</t>
  </si>
  <si>
    <t xml:space="preserve">Taxable Annual Income exceedsRs. 32,00,000/- but not more than Rs. 41,00,000/- </t>
  </si>
  <si>
    <t xml:space="preserve">Rs. 430,000 +30% of the exceeding amount Rs. 32,00,000/- </t>
  </si>
  <si>
    <t xml:space="preserve">Taxable Annual Income exceeds Rs. 41,00,000/- </t>
  </si>
  <si>
    <t>Rs. 700,000 + 35% of the exceeding Amount of Rs. 41,00,000/-</t>
  </si>
  <si>
    <t>Rs. 30,000 + 15% of the ampunt exceeding Rs. 12,00,000/-</t>
  </si>
  <si>
    <t>Expected Tax Slabs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</si>
</sst>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sz val="18"/>
      <color theme="1"/>
      <name val="Calibri"/>
      <family val="2"/>
      <scheme val="minor"/>
    </font>
    <font>
      <sz val="14"/>
      <color theme="1"/>
      <name val="Bahnschrift Light SemiCondensed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8F8F8"/>
      </right>
      <top/>
      <bottom/>
      <diagonal/>
    </border>
    <border>
      <left style="medium">
        <color rgb="FFF8F8F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9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5" borderId="3" xfId="0" applyFont="1" applyFill="1" applyBorder="1"/>
    <xf numFmtId="0" fontId="4" fillId="8" borderId="3" xfId="0" applyFont="1" applyFill="1" applyBorder="1"/>
    <xf numFmtId="0" fontId="4" fillId="7" borderId="3" xfId="0" applyFont="1" applyFill="1" applyBorder="1"/>
    <xf numFmtId="0" fontId="4" fillId="6" borderId="3" xfId="0" applyFont="1" applyFill="1" applyBorder="1"/>
    <xf numFmtId="0" fontId="4" fillId="9" borderId="3" xfId="0" applyFont="1" applyFill="1" applyBorder="1"/>
    <xf numFmtId="1" fontId="4" fillId="10" borderId="3" xfId="0" applyNumberFormat="1" applyFont="1" applyFill="1" applyBorder="1"/>
    <xf numFmtId="1" fontId="4" fillId="4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G2"/>
    </sheetView>
  </sheetViews>
  <sheetFormatPr defaultRowHeight="14.4" x14ac:dyDescent="0.3"/>
  <cols>
    <col min="1" max="1" width="12.77734375" customWidth="1"/>
    <col min="2" max="2" width="7.88671875" customWidth="1"/>
    <col min="3" max="3" width="13.44140625" customWidth="1"/>
    <col min="4" max="4" width="17.6640625" customWidth="1"/>
    <col min="5" max="5" width="9.88671875" customWidth="1"/>
    <col min="6" max="6" width="11.21875" customWidth="1"/>
    <col min="7" max="7" width="9.33203125" customWidth="1"/>
  </cols>
  <sheetData>
    <row r="1" spans="1:7" x14ac:dyDescent="0.3">
      <c r="A1" s="7" t="s">
        <v>11</v>
      </c>
      <c r="B1" s="7"/>
      <c r="C1" s="7"/>
      <c r="D1" s="7"/>
      <c r="E1" s="7"/>
      <c r="F1" s="7"/>
      <c r="G1" s="7"/>
    </row>
    <row r="2" spans="1:7" x14ac:dyDescent="0.3">
      <c r="A2" t="s">
        <v>6</v>
      </c>
      <c r="B2" t="s">
        <v>1</v>
      </c>
      <c r="C2" t="s">
        <v>2</v>
      </c>
      <c r="D2" t="s">
        <v>0</v>
      </c>
      <c r="E2" t="s">
        <v>5</v>
      </c>
      <c r="F2" t="s">
        <v>3</v>
      </c>
      <c r="G2" t="s">
        <v>4</v>
      </c>
    </row>
    <row r="3" spans="1:7" x14ac:dyDescent="0.3">
      <c r="A3">
        <v>342000</v>
      </c>
      <c r="B3" s="1">
        <f t="shared" ref="B3:B27" si="0">A3*12</f>
        <v>4104000</v>
      </c>
      <c r="C3" s="1">
        <f>B3-4100000</f>
        <v>4000</v>
      </c>
      <c r="D3" s="1">
        <f>(C3*35%)+700000</f>
        <v>701400</v>
      </c>
      <c r="E3" s="1">
        <f t="shared" ref="E3:E27" si="1">D3/12</f>
        <v>58450</v>
      </c>
      <c r="F3" s="1">
        <f>(A3-300000)*27.5%+36250</f>
        <v>47800</v>
      </c>
      <c r="G3" s="1">
        <f t="shared" ref="G3:G27" si="2">E3-F3</f>
        <v>10650</v>
      </c>
    </row>
    <row r="4" spans="1:7" x14ac:dyDescent="0.3">
      <c r="A4">
        <v>345000</v>
      </c>
      <c r="B4">
        <f t="shared" si="0"/>
        <v>4140000</v>
      </c>
      <c r="C4" s="1">
        <f t="shared" ref="C4:C27" si="3">B4-4100000</f>
        <v>40000</v>
      </c>
      <c r="D4" s="1">
        <f t="shared" ref="D4:D27" si="4">(C4*35%)+700000</f>
        <v>714000</v>
      </c>
      <c r="E4" s="1">
        <f t="shared" si="1"/>
        <v>59500</v>
      </c>
      <c r="F4" s="1">
        <f t="shared" ref="F4:F24" si="5">(A4-300000)*27.5%+36250</f>
        <v>48625</v>
      </c>
      <c r="G4" s="1">
        <f t="shared" si="2"/>
        <v>10875</v>
      </c>
    </row>
    <row r="5" spans="1:7" x14ac:dyDescent="0.3">
      <c r="A5">
        <v>350000</v>
      </c>
      <c r="B5">
        <f t="shared" si="0"/>
        <v>4200000</v>
      </c>
      <c r="C5" s="1">
        <f t="shared" si="3"/>
        <v>100000</v>
      </c>
      <c r="D5" s="1">
        <f t="shared" si="4"/>
        <v>735000</v>
      </c>
      <c r="E5" s="1">
        <f t="shared" si="1"/>
        <v>61250</v>
      </c>
      <c r="F5" s="1">
        <f t="shared" si="5"/>
        <v>50000</v>
      </c>
      <c r="G5" s="1">
        <f t="shared" si="2"/>
        <v>11250</v>
      </c>
    </row>
    <row r="6" spans="1:7" x14ac:dyDescent="0.3">
      <c r="A6">
        <v>355000</v>
      </c>
      <c r="B6">
        <f t="shared" si="0"/>
        <v>4260000</v>
      </c>
      <c r="C6" s="1">
        <f t="shared" si="3"/>
        <v>160000</v>
      </c>
      <c r="D6" s="1">
        <f t="shared" si="4"/>
        <v>756000</v>
      </c>
      <c r="E6" s="1">
        <f t="shared" si="1"/>
        <v>63000</v>
      </c>
      <c r="F6" s="1">
        <f t="shared" si="5"/>
        <v>51375</v>
      </c>
      <c r="G6" s="1">
        <f t="shared" si="2"/>
        <v>11625</v>
      </c>
    </row>
    <row r="7" spans="1:7" x14ac:dyDescent="0.3">
      <c r="A7">
        <v>360000</v>
      </c>
      <c r="B7">
        <f t="shared" si="0"/>
        <v>4320000</v>
      </c>
      <c r="C7" s="1">
        <f t="shared" si="3"/>
        <v>220000</v>
      </c>
      <c r="D7" s="1">
        <f t="shared" si="4"/>
        <v>777000</v>
      </c>
      <c r="E7" s="1">
        <f t="shared" si="1"/>
        <v>64750</v>
      </c>
      <c r="F7" s="1">
        <f t="shared" si="5"/>
        <v>52750</v>
      </c>
      <c r="G7" s="1">
        <f t="shared" si="2"/>
        <v>12000</v>
      </c>
    </row>
    <row r="8" spans="1:7" x14ac:dyDescent="0.3">
      <c r="A8">
        <v>365000</v>
      </c>
      <c r="B8">
        <f t="shared" si="0"/>
        <v>4380000</v>
      </c>
      <c r="C8" s="1">
        <f t="shared" si="3"/>
        <v>280000</v>
      </c>
      <c r="D8" s="1">
        <f t="shared" si="4"/>
        <v>798000</v>
      </c>
      <c r="E8" s="1">
        <f t="shared" si="1"/>
        <v>66500</v>
      </c>
      <c r="F8" s="1">
        <f t="shared" si="5"/>
        <v>54125</v>
      </c>
      <c r="G8" s="1">
        <f t="shared" si="2"/>
        <v>12375</v>
      </c>
    </row>
    <row r="9" spans="1:7" x14ac:dyDescent="0.3">
      <c r="A9">
        <v>370000</v>
      </c>
      <c r="B9">
        <f t="shared" si="0"/>
        <v>4440000</v>
      </c>
      <c r="C9" s="1">
        <f t="shared" si="3"/>
        <v>340000</v>
      </c>
      <c r="D9" s="1">
        <f t="shared" si="4"/>
        <v>819000</v>
      </c>
      <c r="E9" s="1">
        <f t="shared" si="1"/>
        <v>68250</v>
      </c>
      <c r="F9" s="1">
        <f t="shared" si="5"/>
        <v>55500</v>
      </c>
      <c r="G9" s="1">
        <f t="shared" si="2"/>
        <v>12750</v>
      </c>
    </row>
    <row r="10" spans="1:7" x14ac:dyDescent="0.3">
      <c r="A10">
        <v>375000</v>
      </c>
      <c r="B10">
        <f t="shared" si="0"/>
        <v>4500000</v>
      </c>
      <c r="C10" s="1">
        <f t="shared" si="3"/>
        <v>400000</v>
      </c>
      <c r="D10" s="1">
        <f t="shared" si="4"/>
        <v>840000</v>
      </c>
      <c r="E10" s="1">
        <f t="shared" si="1"/>
        <v>70000</v>
      </c>
      <c r="F10" s="1">
        <f t="shared" si="5"/>
        <v>56875</v>
      </c>
      <c r="G10" s="1">
        <f t="shared" si="2"/>
        <v>13125</v>
      </c>
    </row>
    <row r="11" spans="1:7" x14ac:dyDescent="0.3">
      <c r="A11">
        <v>380000</v>
      </c>
      <c r="B11">
        <f t="shared" si="0"/>
        <v>4560000</v>
      </c>
      <c r="C11" s="1">
        <f t="shared" si="3"/>
        <v>460000</v>
      </c>
      <c r="D11" s="1">
        <f t="shared" si="4"/>
        <v>861000</v>
      </c>
      <c r="E11" s="1">
        <f t="shared" si="1"/>
        <v>71750</v>
      </c>
      <c r="F11" s="1">
        <f t="shared" si="5"/>
        <v>58250</v>
      </c>
      <c r="G11" s="1">
        <f t="shared" si="2"/>
        <v>13500</v>
      </c>
    </row>
    <row r="12" spans="1:7" x14ac:dyDescent="0.3">
      <c r="A12">
        <v>385000</v>
      </c>
      <c r="B12">
        <f t="shared" si="0"/>
        <v>4620000</v>
      </c>
      <c r="C12" s="1">
        <f t="shared" si="3"/>
        <v>520000</v>
      </c>
      <c r="D12" s="1">
        <f t="shared" si="4"/>
        <v>882000</v>
      </c>
      <c r="E12" s="1">
        <f t="shared" si="1"/>
        <v>73500</v>
      </c>
      <c r="F12" s="1">
        <f t="shared" si="5"/>
        <v>59625</v>
      </c>
      <c r="G12" s="1">
        <f t="shared" si="2"/>
        <v>13875</v>
      </c>
    </row>
    <row r="13" spans="1:7" x14ac:dyDescent="0.3">
      <c r="A13">
        <v>390000</v>
      </c>
      <c r="B13">
        <f t="shared" si="0"/>
        <v>4680000</v>
      </c>
      <c r="C13" s="1">
        <f t="shared" si="3"/>
        <v>580000</v>
      </c>
      <c r="D13" s="1">
        <f t="shared" si="4"/>
        <v>903000</v>
      </c>
      <c r="E13" s="1">
        <f t="shared" si="1"/>
        <v>75250</v>
      </c>
      <c r="F13" s="1">
        <f t="shared" si="5"/>
        <v>61000</v>
      </c>
      <c r="G13" s="1">
        <f t="shared" si="2"/>
        <v>14250</v>
      </c>
    </row>
    <row r="14" spans="1:7" x14ac:dyDescent="0.3">
      <c r="A14">
        <v>395000</v>
      </c>
      <c r="B14">
        <f t="shared" si="0"/>
        <v>4740000</v>
      </c>
      <c r="C14" s="1">
        <f t="shared" si="3"/>
        <v>640000</v>
      </c>
      <c r="D14" s="1">
        <f t="shared" si="4"/>
        <v>924000</v>
      </c>
      <c r="E14" s="1">
        <f t="shared" si="1"/>
        <v>77000</v>
      </c>
      <c r="F14" s="1">
        <f t="shared" si="5"/>
        <v>62375</v>
      </c>
      <c r="G14" s="1">
        <f t="shared" si="2"/>
        <v>14625</v>
      </c>
    </row>
    <row r="15" spans="1:7" x14ac:dyDescent="0.3">
      <c r="A15">
        <v>400000</v>
      </c>
      <c r="B15">
        <f t="shared" si="0"/>
        <v>4800000</v>
      </c>
      <c r="C15" s="1">
        <f t="shared" si="3"/>
        <v>700000</v>
      </c>
      <c r="D15" s="1">
        <f t="shared" si="4"/>
        <v>945000</v>
      </c>
      <c r="E15" s="1">
        <f t="shared" si="1"/>
        <v>78750</v>
      </c>
      <c r="F15" s="1">
        <f t="shared" si="5"/>
        <v>63750</v>
      </c>
      <c r="G15" s="1">
        <f t="shared" si="2"/>
        <v>15000</v>
      </c>
    </row>
    <row r="16" spans="1:7" x14ac:dyDescent="0.3">
      <c r="A16">
        <v>405000</v>
      </c>
      <c r="B16">
        <f t="shared" si="0"/>
        <v>4860000</v>
      </c>
      <c r="C16" s="1">
        <f t="shared" si="3"/>
        <v>760000</v>
      </c>
      <c r="D16" s="1">
        <f t="shared" si="4"/>
        <v>966000</v>
      </c>
      <c r="E16" s="1">
        <f t="shared" si="1"/>
        <v>80500</v>
      </c>
      <c r="F16" s="1">
        <f t="shared" si="5"/>
        <v>65125</v>
      </c>
      <c r="G16" s="1">
        <f t="shared" si="2"/>
        <v>15375</v>
      </c>
    </row>
    <row r="17" spans="1:7" x14ac:dyDescent="0.3">
      <c r="A17">
        <v>410000</v>
      </c>
      <c r="B17">
        <f t="shared" si="0"/>
        <v>4920000</v>
      </c>
      <c r="C17" s="1">
        <f t="shared" si="3"/>
        <v>820000</v>
      </c>
      <c r="D17" s="1">
        <f t="shared" si="4"/>
        <v>987000</v>
      </c>
      <c r="E17" s="1">
        <f t="shared" si="1"/>
        <v>82250</v>
      </c>
      <c r="F17" s="1">
        <f t="shared" si="5"/>
        <v>66500</v>
      </c>
      <c r="G17" s="1">
        <f t="shared" si="2"/>
        <v>15750</v>
      </c>
    </row>
    <row r="18" spans="1:7" x14ac:dyDescent="0.3">
      <c r="A18">
        <v>415000</v>
      </c>
      <c r="B18">
        <f t="shared" si="0"/>
        <v>4980000</v>
      </c>
      <c r="C18" s="1">
        <f t="shared" si="3"/>
        <v>880000</v>
      </c>
      <c r="D18" s="1">
        <f t="shared" si="4"/>
        <v>1008000</v>
      </c>
      <c r="E18" s="1">
        <f t="shared" si="1"/>
        <v>84000</v>
      </c>
      <c r="F18" s="1">
        <f t="shared" si="5"/>
        <v>67875</v>
      </c>
      <c r="G18" s="1">
        <f t="shared" si="2"/>
        <v>16125</v>
      </c>
    </row>
    <row r="19" spans="1:7" x14ac:dyDescent="0.3">
      <c r="A19">
        <v>420000</v>
      </c>
      <c r="B19">
        <f t="shared" si="0"/>
        <v>5040000</v>
      </c>
      <c r="C19" s="1">
        <f t="shared" si="3"/>
        <v>940000</v>
      </c>
      <c r="D19" s="1">
        <f t="shared" si="4"/>
        <v>1029000</v>
      </c>
      <c r="E19" s="1">
        <f t="shared" si="1"/>
        <v>85750</v>
      </c>
      <c r="F19" s="1">
        <f t="shared" si="5"/>
        <v>69250</v>
      </c>
      <c r="G19" s="1">
        <f t="shared" si="2"/>
        <v>16500</v>
      </c>
    </row>
    <row r="20" spans="1:7" x14ac:dyDescent="0.3">
      <c r="A20">
        <v>450000</v>
      </c>
      <c r="B20">
        <f t="shared" si="0"/>
        <v>5400000</v>
      </c>
      <c r="C20" s="1">
        <f t="shared" si="3"/>
        <v>1300000</v>
      </c>
      <c r="D20" s="1">
        <f t="shared" si="4"/>
        <v>1155000</v>
      </c>
      <c r="E20" s="1">
        <f t="shared" si="1"/>
        <v>96250</v>
      </c>
      <c r="F20" s="1">
        <f t="shared" si="5"/>
        <v>77500</v>
      </c>
      <c r="G20" s="1">
        <f t="shared" si="2"/>
        <v>18750</v>
      </c>
    </row>
    <row r="21" spans="1:7" x14ac:dyDescent="0.3">
      <c r="A21">
        <v>460000</v>
      </c>
      <c r="B21">
        <f t="shared" si="0"/>
        <v>5520000</v>
      </c>
      <c r="C21" s="1">
        <f t="shared" si="3"/>
        <v>1420000</v>
      </c>
      <c r="D21" s="1">
        <f t="shared" si="4"/>
        <v>1197000</v>
      </c>
      <c r="E21" s="1">
        <f t="shared" si="1"/>
        <v>99750</v>
      </c>
      <c r="F21" s="1">
        <f t="shared" si="5"/>
        <v>80250</v>
      </c>
      <c r="G21" s="1">
        <f t="shared" si="2"/>
        <v>19500</v>
      </c>
    </row>
    <row r="22" spans="1:7" x14ac:dyDescent="0.3">
      <c r="A22">
        <v>465000</v>
      </c>
      <c r="B22">
        <f t="shared" si="0"/>
        <v>5580000</v>
      </c>
      <c r="C22" s="1">
        <f t="shared" si="3"/>
        <v>1480000</v>
      </c>
      <c r="D22" s="1">
        <f t="shared" si="4"/>
        <v>1218000</v>
      </c>
      <c r="E22" s="1">
        <f t="shared" si="1"/>
        <v>101500</v>
      </c>
      <c r="F22" s="1">
        <f t="shared" si="5"/>
        <v>81625</v>
      </c>
      <c r="G22" s="1">
        <f t="shared" si="2"/>
        <v>19875</v>
      </c>
    </row>
    <row r="23" spans="1:7" x14ac:dyDescent="0.3">
      <c r="A23">
        <v>470000</v>
      </c>
      <c r="B23">
        <f t="shared" si="0"/>
        <v>5640000</v>
      </c>
      <c r="C23" s="1">
        <f t="shared" si="3"/>
        <v>1540000</v>
      </c>
      <c r="D23" s="1">
        <f t="shared" si="4"/>
        <v>1239000</v>
      </c>
      <c r="E23" s="1">
        <f t="shared" si="1"/>
        <v>103250</v>
      </c>
      <c r="F23" s="1">
        <f t="shared" si="5"/>
        <v>83000</v>
      </c>
      <c r="G23" s="1">
        <f t="shared" si="2"/>
        <v>20250</v>
      </c>
    </row>
    <row r="24" spans="1:7" x14ac:dyDescent="0.3">
      <c r="A24">
        <v>500000</v>
      </c>
      <c r="B24">
        <f t="shared" si="0"/>
        <v>6000000</v>
      </c>
      <c r="C24" s="1">
        <f t="shared" si="3"/>
        <v>1900000</v>
      </c>
      <c r="D24" s="1">
        <f t="shared" si="4"/>
        <v>1365000</v>
      </c>
      <c r="E24" s="1">
        <f t="shared" si="1"/>
        <v>113750</v>
      </c>
      <c r="F24" s="1">
        <f t="shared" si="5"/>
        <v>91250</v>
      </c>
      <c r="G24" s="1">
        <f t="shared" si="2"/>
        <v>22500</v>
      </c>
    </row>
    <row r="25" spans="1:7" x14ac:dyDescent="0.3">
      <c r="A25">
        <v>600000</v>
      </c>
      <c r="B25">
        <f t="shared" si="0"/>
        <v>7200000</v>
      </c>
      <c r="C25" s="1">
        <f t="shared" si="3"/>
        <v>3100000</v>
      </c>
      <c r="D25" s="1">
        <f t="shared" si="4"/>
        <v>1785000</v>
      </c>
      <c r="E25" s="1">
        <f t="shared" si="1"/>
        <v>148750</v>
      </c>
      <c r="F25" s="1">
        <f>(A25-600000)*35%+91250</f>
        <v>91250</v>
      </c>
      <c r="G25" s="1">
        <f t="shared" si="2"/>
        <v>57500</v>
      </c>
    </row>
    <row r="26" spans="1:7" x14ac:dyDescent="0.3">
      <c r="A26">
        <v>700000</v>
      </c>
      <c r="B26">
        <f t="shared" si="0"/>
        <v>8400000</v>
      </c>
      <c r="C26" s="1">
        <f t="shared" si="3"/>
        <v>4300000</v>
      </c>
      <c r="D26" s="1">
        <f t="shared" si="4"/>
        <v>2205000</v>
      </c>
      <c r="E26" s="1">
        <f t="shared" si="1"/>
        <v>183750</v>
      </c>
      <c r="F26" s="1">
        <f>(A26-600000)*35%+91250</f>
        <v>126250</v>
      </c>
      <c r="G26" s="1">
        <f t="shared" si="2"/>
        <v>57500</v>
      </c>
    </row>
    <row r="27" spans="1:7" x14ac:dyDescent="0.3">
      <c r="A27">
        <v>800000</v>
      </c>
      <c r="B27">
        <f t="shared" si="0"/>
        <v>9600000</v>
      </c>
      <c r="C27" s="1">
        <f t="shared" si="3"/>
        <v>5500000</v>
      </c>
      <c r="D27" s="1">
        <f t="shared" si="4"/>
        <v>2625000</v>
      </c>
      <c r="E27" s="1">
        <f t="shared" si="1"/>
        <v>218750</v>
      </c>
      <c r="F27" s="1">
        <f>(A27-600000)*35%+91250</f>
        <v>161250</v>
      </c>
      <c r="G27" s="1">
        <f t="shared" si="2"/>
        <v>57500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C26" sqref="C26"/>
    </sheetView>
  </sheetViews>
  <sheetFormatPr defaultRowHeight="14.4" x14ac:dyDescent="0.3"/>
  <cols>
    <col min="2" max="2" width="18.5546875" customWidth="1"/>
    <col min="3" max="4" width="19.77734375" customWidth="1"/>
    <col min="5" max="5" width="18.5546875" customWidth="1"/>
    <col min="6" max="6" width="18.109375" customWidth="1"/>
    <col min="7" max="7" width="11.77734375" customWidth="1"/>
    <col min="8" max="8" width="10.6640625" customWidth="1"/>
  </cols>
  <sheetData>
    <row r="1" spans="2:8" x14ac:dyDescent="0.3">
      <c r="B1" s="7" t="s">
        <v>10</v>
      </c>
      <c r="C1" s="7"/>
      <c r="D1" s="7"/>
      <c r="E1" s="7"/>
      <c r="F1" s="7"/>
      <c r="G1" s="7"/>
      <c r="H1" s="7"/>
    </row>
    <row r="2" spans="2:8" x14ac:dyDescent="0.3">
      <c r="B2" t="s">
        <v>6</v>
      </c>
      <c r="C2" t="s">
        <v>1</v>
      </c>
      <c r="D2" t="s">
        <v>2</v>
      </c>
      <c r="E2" t="s">
        <v>0</v>
      </c>
      <c r="F2" t="s">
        <v>5</v>
      </c>
      <c r="G2" t="s">
        <v>3</v>
      </c>
      <c r="H2" t="s">
        <v>4</v>
      </c>
    </row>
    <row r="3" spans="2:8" x14ac:dyDescent="0.3">
      <c r="B3">
        <v>267000</v>
      </c>
      <c r="C3" s="1">
        <f t="shared" ref="C3:C19" si="0">B3*12</f>
        <v>3204000</v>
      </c>
      <c r="D3" s="1">
        <f>C3-3200000</f>
        <v>4000</v>
      </c>
      <c r="E3" s="1">
        <f>(D3*30%)+430000</f>
        <v>431200</v>
      </c>
      <c r="F3" s="1">
        <f t="shared" ref="F3:F19" si="1">E3/12</f>
        <v>35933.333333333336</v>
      </c>
      <c r="G3" s="1">
        <f>(B3-200000)*22.5%+13750</f>
        <v>28825</v>
      </c>
      <c r="H3" s="1">
        <f t="shared" ref="H3:H19" si="2">F3-G3</f>
        <v>7108.3333333333358</v>
      </c>
    </row>
    <row r="4" spans="2:8" x14ac:dyDescent="0.3">
      <c r="B4">
        <v>270000</v>
      </c>
      <c r="C4">
        <f t="shared" si="0"/>
        <v>3240000</v>
      </c>
      <c r="D4" s="1">
        <f t="shared" ref="D4:D19" si="3">C4-3200000</f>
        <v>40000</v>
      </c>
      <c r="E4" s="1">
        <f t="shared" ref="E4:E19" si="4">(D4*30%)+430000</f>
        <v>442000</v>
      </c>
      <c r="F4" s="1">
        <f t="shared" si="1"/>
        <v>36833.333333333336</v>
      </c>
      <c r="G4" s="1">
        <f t="shared" ref="G4:G10" si="5">(B4-200000)*22.5%+13750</f>
        <v>29500</v>
      </c>
      <c r="H4" s="1">
        <f t="shared" si="2"/>
        <v>7333.3333333333358</v>
      </c>
    </row>
    <row r="5" spans="2:8" x14ac:dyDescent="0.3">
      <c r="B5">
        <v>275000</v>
      </c>
      <c r="C5">
        <f t="shared" si="0"/>
        <v>3300000</v>
      </c>
      <c r="D5" s="1">
        <f t="shared" si="3"/>
        <v>100000</v>
      </c>
      <c r="E5" s="1">
        <f t="shared" si="4"/>
        <v>460000</v>
      </c>
      <c r="F5" s="1">
        <f t="shared" si="1"/>
        <v>38333.333333333336</v>
      </c>
      <c r="G5" s="1">
        <f t="shared" si="5"/>
        <v>30625</v>
      </c>
      <c r="H5" s="1">
        <f t="shared" si="2"/>
        <v>7708.3333333333358</v>
      </c>
    </row>
    <row r="6" spans="2:8" x14ac:dyDescent="0.3">
      <c r="B6">
        <v>280000</v>
      </c>
      <c r="C6">
        <f t="shared" si="0"/>
        <v>3360000</v>
      </c>
      <c r="D6" s="1">
        <f t="shared" si="3"/>
        <v>160000</v>
      </c>
      <c r="E6" s="1">
        <f t="shared" si="4"/>
        <v>478000</v>
      </c>
      <c r="F6" s="1">
        <f t="shared" si="1"/>
        <v>39833.333333333336</v>
      </c>
      <c r="G6" s="1">
        <f t="shared" si="5"/>
        <v>31750</v>
      </c>
      <c r="H6" s="1">
        <f t="shared" si="2"/>
        <v>8083.3333333333358</v>
      </c>
    </row>
    <row r="7" spans="2:8" x14ac:dyDescent="0.3">
      <c r="B7">
        <v>285000</v>
      </c>
      <c r="C7">
        <f t="shared" si="0"/>
        <v>3420000</v>
      </c>
      <c r="D7" s="1">
        <f t="shared" si="3"/>
        <v>220000</v>
      </c>
      <c r="E7" s="1">
        <f t="shared" si="4"/>
        <v>496000</v>
      </c>
      <c r="F7" s="1">
        <f t="shared" si="1"/>
        <v>41333.333333333336</v>
      </c>
      <c r="G7" s="1">
        <f t="shared" si="5"/>
        <v>32875</v>
      </c>
      <c r="H7" s="1">
        <f t="shared" si="2"/>
        <v>8458.3333333333358</v>
      </c>
    </row>
    <row r="8" spans="2:8" x14ac:dyDescent="0.3">
      <c r="B8">
        <v>290000</v>
      </c>
      <c r="C8">
        <f t="shared" si="0"/>
        <v>3480000</v>
      </c>
      <c r="D8" s="1">
        <f t="shared" si="3"/>
        <v>280000</v>
      </c>
      <c r="E8" s="1">
        <f t="shared" si="4"/>
        <v>514000</v>
      </c>
      <c r="F8" s="1">
        <f t="shared" si="1"/>
        <v>42833.333333333336</v>
      </c>
      <c r="G8" s="1">
        <f t="shared" si="5"/>
        <v>34000</v>
      </c>
      <c r="H8" s="1">
        <f t="shared" si="2"/>
        <v>8833.3333333333358</v>
      </c>
    </row>
    <row r="9" spans="2:8" x14ac:dyDescent="0.3">
      <c r="B9">
        <v>295000</v>
      </c>
      <c r="C9">
        <f t="shared" si="0"/>
        <v>3540000</v>
      </c>
      <c r="D9" s="1">
        <f t="shared" si="3"/>
        <v>340000</v>
      </c>
      <c r="E9" s="1">
        <f t="shared" si="4"/>
        <v>532000</v>
      </c>
      <c r="F9" s="1">
        <f t="shared" si="1"/>
        <v>44333.333333333336</v>
      </c>
      <c r="G9" s="1">
        <f t="shared" si="5"/>
        <v>35125</v>
      </c>
      <c r="H9" s="1">
        <f t="shared" si="2"/>
        <v>9208.3333333333358</v>
      </c>
    </row>
    <row r="10" spans="2:8" x14ac:dyDescent="0.3">
      <c r="B10">
        <v>300000</v>
      </c>
      <c r="C10">
        <f t="shared" si="0"/>
        <v>3600000</v>
      </c>
      <c r="D10" s="1">
        <f t="shared" si="3"/>
        <v>400000</v>
      </c>
      <c r="E10" s="1">
        <f t="shared" si="4"/>
        <v>550000</v>
      </c>
      <c r="F10" s="1">
        <f t="shared" si="1"/>
        <v>45833.333333333336</v>
      </c>
      <c r="G10" s="1">
        <f t="shared" si="5"/>
        <v>36250</v>
      </c>
      <c r="H10" s="1">
        <f t="shared" si="2"/>
        <v>9583.3333333333358</v>
      </c>
    </row>
    <row r="11" spans="2:8" x14ac:dyDescent="0.3">
      <c r="B11">
        <v>305000</v>
      </c>
      <c r="C11">
        <f t="shared" si="0"/>
        <v>3660000</v>
      </c>
      <c r="D11" s="1">
        <f t="shared" si="3"/>
        <v>460000</v>
      </c>
      <c r="E11" s="1">
        <f t="shared" si="4"/>
        <v>568000</v>
      </c>
      <c r="F11" s="1">
        <f t="shared" si="1"/>
        <v>47333.333333333336</v>
      </c>
      <c r="G11" s="1">
        <f>(B11-300000)*27.5%+36250</f>
        <v>37625</v>
      </c>
      <c r="H11" s="1">
        <f t="shared" si="2"/>
        <v>9708.3333333333358</v>
      </c>
    </row>
    <row r="12" spans="2:8" x14ac:dyDescent="0.3">
      <c r="B12">
        <v>310000</v>
      </c>
      <c r="C12">
        <f t="shared" si="0"/>
        <v>3720000</v>
      </c>
      <c r="D12" s="1">
        <f t="shared" si="3"/>
        <v>520000</v>
      </c>
      <c r="E12" s="1">
        <f t="shared" si="4"/>
        <v>586000</v>
      </c>
      <c r="F12" s="1">
        <f t="shared" si="1"/>
        <v>48833.333333333336</v>
      </c>
      <c r="G12" s="1">
        <f t="shared" ref="G12:G19" si="6">(B12-300000)*27.5%+36250</f>
        <v>39000</v>
      </c>
      <c r="H12" s="1">
        <f t="shared" si="2"/>
        <v>9833.3333333333358</v>
      </c>
    </row>
    <row r="13" spans="2:8" x14ac:dyDescent="0.3">
      <c r="B13">
        <v>315000</v>
      </c>
      <c r="C13">
        <f t="shared" si="0"/>
        <v>3780000</v>
      </c>
      <c r="D13" s="1">
        <f t="shared" si="3"/>
        <v>580000</v>
      </c>
      <c r="E13" s="1">
        <f t="shared" si="4"/>
        <v>604000</v>
      </c>
      <c r="F13" s="1">
        <f t="shared" si="1"/>
        <v>50333.333333333336</v>
      </c>
      <c r="G13" s="1">
        <f t="shared" si="6"/>
        <v>40375</v>
      </c>
      <c r="H13" s="1">
        <f t="shared" si="2"/>
        <v>9958.3333333333358</v>
      </c>
    </row>
    <row r="14" spans="2:8" x14ac:dyDescent="0.3">
      <c r="B14">
        <v>320000</v>
      </c>
      <c r="C14">
        <f t="shared" si="0"/>
        <v>3840000</v>
      </c>
      <c r="D14" s="1">
        <f t="shared" si="3"/>
        <v>640000</v>
      </c>
      <c r="E14" s="1">
        <f t="shared" si="4"/>
        <v>622000</v>
      </c>
      <c r="F14" s="1">
        <f t="shared" si="1"/>
        <v>51833.333333333336</v>
      </c>
      <c r="G14" s="1">
        <f t="shared" si="6"/>
        <v>41750</v>
      </c>
      <c r="H14" s="1">
        <f t="shared" si="2"/>
        <v>10083.333333333336</v>
      </c>
    </row>
    <row r="15" spans="2:8" x14ac:dyDescent="0.3">
      <c r="B15">
        <v>325000</v>
      </c>
      <c r="C15">
        <f t="shared" si="0"/>
        <v>3900000</v>
      </c>
      <c r="D15" s="1">
        <f t="shared" si="3"/>
        <v>700000</v>
      </c>
      <c r="E15" s="1">
        <f t="shared" si="4"/>
        <v>640000</v>
      </c>
      <c r="F15" s="1">
        <f t="shared" si="1"/>
        <v>53333.333333333336</v>
      </c>
      <c r="G15" s="1">
        <f t="shared" si="6"/>
        <v>43125</v>
      </c>
      <c r="H15" s="1">
        <f t="shared" si="2"/>
        <v>10208.333333333336</v>
      </c>
    </row>
    <row r="16" spans="2:8" x14ac:dyDescent="0.3">
      <c r="B16">
        <v>330000</v>
      </c>
      <c r="C16">
        <f t="shared" si="0"/>
        <v>3960000</v>
      </c>
      <c r="D16" s="1">
        <f t="shared" si="3"/>
        <v>760000</v>
      </c>
      <c r="E16" s="1">
        <f t="shared" si="4"/>
        <v>658000</v>
      </c>
      <c r="F16" s="1">
        <f t="shared" si="1"/>
        <v>54833.333333333336</v>
      </c>
      <c r="G16" s="1">
        <f t="shared" si="6"/>
        <v>44500</v>
      </c>
      <c r="H16" s="1">
        <f t="shared" si="2"/>
        <v>10333.333333333336</v>
      </c>
    </row>
    <row r="17" spans="2:8" x14ac:dyDescent="0.3">
      <c r="B17">
        <v>335000</v>
      </c>
      <c r="C17">
        <f t="shared" si="0"/>
        <v>4020000</v>
      </c>
      <c r="D17" s="1">
        <f t="shared" si="3"/>
        <v>820000</v>
      </c>
      <c r="E17" s="1">
        <f t="shared" si="4"/>
        <v>676000</v>
      </c>
      <c r="F17" s="1">
        <f t="shared" si="1"/>
        <v>56333.333333333336</v>
      </c>
      <c r="G17" s="1">
        <f t="shared" si="6"/>
        <v>45875</v>
      </c>
      <c r="H17" s="1">
        <f t="shared" si="2"/>
        <v>10458.333333333336</v>
      </c>
    </row>
    <row r="18" spans="2:8" x14ac:dyDescent="0.3">
      <c r="B18">
        <v>340000</v>
      </c>
      <c r="C18">
        <f t="shared" si="0"/>
        <v>4080000</v>
      </c>
      <c r="D18" s="1">
        <f t="shared" si="3"/>
        <v>880000</v>
      </c>
      <c r="E18" s="1">
        <f t="shared" si="4"/>
        <v>694000</v>
      </c>
      <c r="F18" s="1">
        <f t="shared" si="1"/>
        <v>57833.333333333336</v>
      </c>
      <c r="G18" s="1">
        <f t="shared" si="6"/>
        <v>47250</v>
      </c>
      <c r="H18" s="1">
        <f t="shared" si="2"/>
        <v>10583.333333333336</v>
      </c>
    </row>
    <row r="19" spans="2:8" x14ac:dyDescent="0.3">
      <c r="B19">
        <v>341665</v>
      </c>
      <c r="C19">
        <f t="shared" si="0"/>
        <v>4099980</v>
      </c>
      <c r="D19" s="1">
        <f t="shared" si="3"/>
        <v>899980</v>
      </c>
      <c r="E19" s="1">
        <f t="shared" si="4"/>
        <v>699994</v>
      </c>
      <c r="F19" s="1">
        <f t="shared" si="1"/>
        <v>58332.833333333336</v>
      </c>
      <c r="G19" s="1">
        <f t="shared" si="6"/>
        <v>47707.875</v>
      </c>
      <c r="H19" s="1">
        <f t="shared" si="2"/>
        <v>10624.958333333336</v>
      </c>
    </row>
    <row r="20" spans="2:8" x14ac:dyDescent="0.3">
      <c r="D20" s="1"/>
      <c r="E20" s="1"/>
      <c r="F20" s="1"/>
      <c r="G20" s="1"/>
      <c r="H20" s="1"/>
    </row>
    <row r="21" spans="2:8" x14ac:dyDescent="0.3">
      <c r="D21" s="1"/>
      <c r="E21" s="1"/>
      <c r="F21" s="1"/>
      <c r="G21" s="1"/>
      <c r="H21" s="1"/>
    </row>
    <row r="22" spans="2:8" x14ac:dyDescent="0.3">
      <c r="D22" s="1"/>
      <c r="E22" s="1"/>
      <c r="F22" s="1"/>
      <c r="G22" s="1"/>
      <c r="H22" s="1"/>
    </row>
    <row r="23" spans="2:8" x14ac:dyDescent="0.3">
      <c r="D23" s="1"/>
      <c r="E23" s="1"/>
      <c r="F23" s="1"/>
      <c r="G23" s="1"/>
      <c r="H23" s="1"/>
    </row>
    <row r="24" spans="2:8" x14ac:dyDescent="0.3">
      <c r="F24" s="1"/>
      <c r="G24" s="1"/>
      <c r="H24" s="1"/>
    </row>
    <row r="25" spans="2:8" x14ac:dyDescent="0.3">
      <c r="G25" s="1"/>
      <c r="H25" s="1"/>
    </row>
  </sheetData>
  <mergeCells count="1"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C26" sqref="C26"/>
    </sheetView>
  </sheetViews>
  <sheetFormatPr defaultRowHeight="14.4" x14ac:dyDescent="0.3"/>
  <cols>
    <col min="2" max="2" width="18.5546875" customWidth="1"/>
    <col min="3" max="4" width="19.77734375" customWidth="1"/>
    <col min="5" max="5" width="18.5546875" customWidth="1"/>
    <col min="6" max="6" width="18.109375" customWidth="1"/>
    <col min="7" max="7" width="11.77734375" customWidth="1"/>
    <col min="8" max="8" width="10.6640625" customWidth="1"/>
  </cols>
  <sheetData>
    <row r="1" spans="2:8" x14ac:dyDescent="0.3">
      <c r="B1" s="7" t="s">
        <v>9</v>
      </c>
      <c r="C1" s="7"/>
      <c r="D1" s="7"/>
      <c r="E1" s="7"/>
      <c r="F1" s="7"/>
      <c r="G1" s="7"/>
      <c r="H1" s="7"/>
    </row>
    <row r="2" spans="2:8" x14ac:dyDescent="0.3">
      <c r="B2" t="s">
        <v>6</v>
      </c>
      <c r="C2" t="s">
        <v>1</v>
      </c>
      <c r="D2" t="s">
        <v>2</v>
      </c>
      <c r="E2" t="s">
        <v>0</v>
      </c>
      <c r="F2" t="s">
        <v>5</v>
      </c>
      <c r="G2" t="s">
        <v>3</v>
      </c>
      <c r="H2" t="s">
        <v>4</v>
      </c>
    </row>
    <row r="3" spans="2:8" x14ac:dyDescent="0.3">
      <c r="B3">
        <v>183334</v>
      </c>
      <c r="C3" s="1">
        <f t="shared" ref="C3:C21" si="0">B3*12</f>
        <v>2200008</v>
      </c>
      <c r="D3" s="1">
        <f>C3-2200000</f>
        <v>8</v>
      </c>
      <c r="E3" s="1">
        <f>(D3*25%)+180000</f>
        <v>180002</v>
      </c>
      <c r="F3" s="1">
        <f t="shared" ref="F3:F21" si="1">E3/12</f>
        <v>15000.166666666666</v>
      </c>
      <c r="G3" s="1">
        <f>(B3-100000)*12.5%+1250</f>
        <v>11666.75</v>
      </c>
      <c r="H3" s="1">
        <f t="shared" ref="H3:H21" si="2">F3-G3</f>
        <v>3333.4166666666661</v>
      </c>
    </row>
    <row r="4" spans="2:8" x14ac:dyDescent="0.3">
      <c r="B4">
        <v>185000</v>
      </c>
      <c r="C4">
        <f t="shared" si="0"/>
        <v>2220000</v>
      </c>
      <c r="D4" s="1">
        <f t="shared" ref="D4:D21" si="3">C4-2200000</f>
        <v>20000</v>
      </c>
      <c r="E4" s="1">
        <f t="shared" ref="E4:E21" si="4">(D4*25%)+180000</f>
        <v>185000</v>
      </c>
      <c r="F4" s="1">
        <f t="shared" si="1"/>
        <v>15416.666666666666</v>
      </c>
      <c r="G4" s="1">
        <f t="shared" ref="G4:G7" si="5">(B4-100000)*12.5%+1250</f>
        <v>11875</v>
      </c>
      <c r="H4" s="1">
        <f t="shared" si="2"/>
        <v>3541.6666666666661</v>
      </c>
    </row>
    <row r="5" spans="2:8" x14ac:dyDescent="0.3">
      <c r="B5">
        <v>190000</v>
      </c>
      <c r="C5">
        <f t="shared" si="0"/>
        <v>2280000</v>
      </c>
      <c r="D5" s="1">
        <f t="shared" si="3"/>
        <v>80000</v>
      </c>
      <c r="E5" s="1">
        <f t="shared" si="4"/>
        <v>200000</v>
      </c>
      <c r="F5" s="1">
        <f t="shared" si="1"/>
        <v>16666.666666666668</v>
      </c>
      <c r="G5" s="1">
        <f t="shared" si="5"/>
        <v>12500</v>
      </c>
      <c r="H5" s="1">
        <f t="shared" si="2"/>
        <v>4166.6666666666679</v>
      </c>
    </row>
    <row r="6" spans="2:8" x14ac:dyDescent="0.3">
      <c r="B6">
        <v>195000</v>
      </c>
      <c r="C6">
        <f t="shared" si="0"/>
        <v>2340000</v>
      </c>
      <c r="D6" s="1">
        <f t="shared" si="3"/>
        <v>140000</v>
      </c>
      <c r="E6" s="1">
        <f t="shared" si="4"/>
        <v>215000</v>
      </c>
      <c r="F6" s="1">
        <f t="shared" si="1"/>
        <v>17916.666666666668</v>
      </c>
      <c r="G6" s="1">
        <f t="shared" si="5"/>
        <v>13125</v>
      </c>
      <c r="H6" s="1">
        <f t="shared" si="2"/>
        <v>4791.6666666666679</v>
      </c>
    </row>
    <row r="7" spans="2:8" x14ac:dyDescent="0.3">
      <c r="B7">
        <v>200000</v>
      </c>
      <c r="C7">
        <f t="shared" si="0"/>
        <v>2400000</v>
      </c>
      <c r="D7" s="1">
        <f t="shared" si="3"/>
        <v>200000</v>
      </c>
      <c r="E7" s="1">
        <f t="shared" si="4"/>
        <v>230000</v>
      </c>
      <c r="F7" s="1">
        <f t="shared" si="1"/>
        <v>19166.666666666668</v>
      </c>
      <c r="G7" s="1">
        <f t="shared" si="5"/>
        <v>13750</v>
      </c>
      <c r="H7" s="1">
        <f t="shared" si="2"/>
        <v>5416.6666666666679</v>
      </c>
    </row>
    <row r="8" spans="2:8" x14ac:dyDescent="0.3">
      <c r="B8">
        <v>205000</v>
      </c>
      <c r="C8">
        <f t="shared" si="0"/>
        <v>2460000</v>
      </c>
      <c r="D8" s="1">
        <f t="shared" si="3"/>
        <v>260000</v>
      </c>
      <c r="E8" s="1">
        <f t="shared" si="4"/>
        <v>245000</v>
      </c>
      <c r="F8" s="1">
        <f t="shared" si="1"/>
        <v>20416.666666666668</v>
      </c>
      <c r="G8" s="1">
        <f>(B8-200000)*22.5%+13750</f>
        <v>14875</v>
      </c>
      <c r="H8" s="1">
        <f t="shared" si="2"/>
        <v>5541.6666666666679</v>
      </c>
    </row>
    <row r="9" spans="2:8" x14ac:dyDescent="0.3">
      <c r="B9">
        <v>210000</v>
      </c>
      <c r="C9">
        <f t="shared" si="0"/>
        <v>2520000</v>
      </c>
      <c r="D9" s="1">
        <f t="shared" si="3"/>
        <v>320000</v>
      </c>
      <c r="E9" s="1">
        <f t="shared" si="4"/>
        <v>260000</v>
      </c>
      <c r="F9" s="1">
        <f t="shared" si="1"/>
        <v>21666.666666666668</v>
      </c>
      <c r="G9" s="1">
        <f t="shared" ref="G9:G21" si="6">(B9-200000)*22.5%+13750</f>
        <v>16000</v>
      </c>
      <c r="H9" s="1">
        <f t="shared" si="2"/>
        <v>5666.6666666666679</v>
      </c>
    </row>
    <row r="10" spans="2:8" x14ac:dyDescent="0.3">
      <c r="B10">
        <v>215000</v>
      </c>
      <c r="C10">
        <f t="shared" si="0"/>
        <v>2580000</v>
      </c>
      <c r="D10" s="1">
        <f t="shared" si="3"/>
        <v>380000</v>
      </c>
      <c r="E10" s="1">
        <f t="shared" si="4"/>
        <v>275000</v>
      </c>
      <c r="F10" s="1">
        <f t="shared" si="1"/>
        <v>22916.666666666668</v>
      </c>
      <c r="G10" s="1">
        <f t="shared" si="6"/>
        <v>17125</v>
      </c>
      <c r="H10" s="1">
        <f t="shared" si="2"/>
        <v>5791.6666666666679</v>
      </c>
    </row>
    <row r="11" spans="2:8" x14ac:dyDescent="0.3">
      <c r="B11">
        <v>220000</v>
      </c>
      <c r="C11">
        <f t="shared" si="0"/>
        <v>2640000</v>
      </c>
      <c r="D11" s="1">
        <f t="shared" si="3"/>
        <v>440000</v>
      </c>
      <c r="E11" s="1">
        <f t="shared" si="4"/>
        <v>290000</v>
      </c>
      <c r="F11" s="1">
        <f t="shared" si="1"/>
        <v>24166.666666666668</v>
      </c>
      <c r="G11" s="1">
        <f t="shared" si="6"/>
        <v>18250</v>
      </c>
      <c r="H11" s="1">
        <f t="shared" si="2"/>
        <v>5916.6666666666679</v>
      </c>
    </row>
    <row r="12" spans="2:8" x14ac:dyDescent="0.3">
      <c r="B12">
        <v>225000</v>
      </c>
      <c r="C12">
        <f t="shared" si="0"/>
        <v>2700000</v>
      </c>
      <c r="D12" s="1">
        <f t="shared" si="3"/>
        <v>500000</v>
      </c>
      <c r="E12" s="1">
        <f t="shared" si="4"/>
        <v>305000</v>
      </c>
      <c r="F12" s="1">
        <f t="shared" si="1"/>
        <v>25416.666666666668</v>
      </c>
      <c r="G12" s="1">
        <f t="shared" si="6"/>
        <v>19375</v>
      </c>
      <c r="H12" s="1">
        <f t="shared" si="2"/>
        <v>6041.6666666666679</v>
      </c>
    </row>
    <row r="13" spans="2:8" x14ac:dyDescent="0.3">
      <c r="B13">
        <v>230000</v>
      </c>
      <c r="C13">
        <f t="shared" si="0"/>
        <v>2760000</v>
      </c>
      <c r="D13" s="1">
        <f t="shared" si="3"/>
        <v>560000</v>
      </c>
      <c r="E13" s="1">
        <f t="shared" si="4"/>
        <v>320000</v>
      </c>
      <c r="F13" s="1">
        <f t="shared" si="1"/>
        <v>26666.666666666668</v>
      </c>
      <c r="G13" s="1">
        <f t="shared" si="6"/>
        <v>20500</v>
      </c>
      <c r="H13" s="1">
        <f t="shared" si="2"/>
        <v>6166.6666666666679</v>
      </c>
    </row>
    <row r="14" spans="2:8" x14ac:dyDescent="0.3">
      <c r="B14">
        <v>235000</v>
      </c>
      <c r="C14">
        <f t="shared" si="0"/>
        <v>2820000</v>
      </c>
      <c r="D14" s="1">
        <f t="shared" si="3"/>
        <v>620000</v>
      </c>
      <c r="E14" s="1">
        <f t="shared" si="4"/>
        <v>335000</v>
      </c>
      <c r="F14" s="1">
        <f t="shared" si="1"/>
        <v>27916.666666666668</v>
      </c>
      <c r="G14" s="1">
        <f t="shared" si="6"/>
        <v>21625</v>
      </c>
      <c r="H14" s="1">
        <f t="shared" si="2"/>
        <v>6291.6666666666679</v>
      </c>
    </row>
    <row r="15" spans="2:8" x14ac:dyDescent="0.3">
      <c r="B15">
        <v>240000</v>
      </c>
      <c r="C15">
        <f t="shared" si="0"/>
        <v>2880000</v>
      </c>
      <c r="D15" s="1">
        <f t="shared" si="3"/>
        <v>680000</v>
      </c>
      <c r="E15" s="1">
        <f t="shared" si="4"/>
        <v>350000</v>
      </c>
      <c r="F15" s="1">
        <f t="shared" si="1"/>
        <v>29166.666666666668</v>
      </c>
      <c r="G15" s="1">
        <f t="shared" si="6"/>
        <v>22750</v>
      </c>
      <c r="H15" s="1">
        <f t="shared" si="2"/>
        <v>6416.6666666666679</v>
      </c>
    </row>
    <row r="16" spans="2:8" x14ac:dyDescent="0.3">
      <c r="B16">
        <v>245000</v>
      </c>
      <c r="C16">
        <f t="shared" si="0"/>
        <v>2940000</v>
      </c>
      <c r="D16" s="1">
        <f t="shared" si="3"/>
        <v>740000</v>
      </c>
      <c r="E16" s="1">
        <f t="shared" si="4"/>
        <v>365000</v>
      </c>
      <c r="F16" s="1">
        <f t="shared" si="1"/>
        <v>30416.666666666668</v>
      </c>
      <c r="G16" s="1">
        <f t="shared" si="6"/>
        <v>23875</v>
      </c>
      <c r="H16" s="1">
        <f t="shared" si="2"/>
        <v>6541.6666666666679</v>
      </c>
    </row>
    <row r="17" spans="2:8" x14ac:dyDescent="0.3">
      <c r="B17">
        <v>250000</v>
      </c>
      <c r="C17">
        <f t="shared" si="0"/>
        <v>3000000</v>
      </c>
      <c r="D17" s="1">
        <f t="shared" si="3"/>
        <v>800000</v>
      </c>
      <c r="E17" s="1">
        <f t="shared" si="4"/>
        <v>380000</v>
      </c>
      <c r="F17" s="1">
        <f t="shared" si="1"/>
        <v>31666.666666666668</v>
      </c>
      <c r="G17" s="1">
        <f t="shared" si="6"/>
        <v>25000</v>
      </c>
      <c r="H17" s="1">
        <f t="shared" si="2"/>
        <v>6666.6666666666679</v>
      </c>
    </row>
    <row r="18" spans="2:8" x14ac:dyDescent="0.3">
      <c r="B18">
        <v>255000</v>
      </c>
      <c r="C18">
        <f t="shared" si="0"/>
        <v>3060000</v>
      </c>
      <c r="D18" s="1">
        <f t="shared" si="3"/>
        <v>860000</v>
      </c>
      <c r="E18" s="1">
        <f t="shared" si="4"/>
        <v>395000</v>
      </c>
      <c r="F18" s="1">
        <f t="shared" si="1"/>
        <v>32916.666666666664</v>
      </c>
      <c r="G18" s="1">
        <f t="shared" si="6"/>
        <v>26125</v>
      </c>
      <c r="H18" s="1">
        <f t="shared" si="2"/>
        <v>6791.6666666666642</v>
      </c>
    </row>
    <row r="19" spans="2:8" x14ac:dyDescent="0.3">
      <c r="B19">
        <v>260000</v>
      </c>
      <c r="C19">
        <f t="shared" si="0"/>
        <v>3120000</v>
      </c>
      <c r="D19" s="1">
        <f t="shared" si="3"/>
        <v>920000</v>
      </c>
      <c r="E19" s="1">
        <f t="shared" si="4"/>
        <v>410000</v>
      </c>
      <c r="F19" s="1">
        <f t="shared" si="1"/>
        <v>34166.666666666664</v>
      </c>
      <c r="G19" s="1">
        <f t="shared" si="6"/>
        <v>27250</v>
      </c>
      <c r="H19" s="1">
        <f t="shared" si="2"/>
        <v>6916.6666666666642</v>
      </c>
    </row>
    <row r="20" spans="2:8" x14ac:dyDescent="0.3">
      <c r="B20">
        <v>265000</v>
      </c>
      <c r="C20">
        <f t="shared" si="0"/>
        <v>3180000</v>
      </c>
      <c r="D20" s="1">
        <f t="shared" si="3"/>
        <v>980000</v>
      </c>
      <c r="E20" s="1">
        <f t="shared" si="4"/>
        <v>425000</v>
      </c>
      <c r="F20" s="1">
        <f t="shared" si="1"/>
        <v>35416.666666666664</v>
      </c>
      <c r="G20" s="1">
        <f t="shared" si="6"/>
        <v>28375</v>
      </c>
      <c r="H20" s="1">
        <f t="shared" si="2"/>
        <v>7041.6666666666642</v>
      </c>
    </row>
    <row r="21" spans="2:8" x14ac:dyDescent="0.3">
      <c r="B21">
        <v>266500</v>
      </c>
      <c r="C21">
        <f t="shared" si="0"/>
        <v>3198000</v>
      </c>
      <c r="D21" s="1">
        <f t="shared" si="3"/>
        <v>998000</v>
      </c>
      <c r="E21" s="1">
        <f t="shared" si="4"/>
        <v>429500</v>
      </c>
      <c r="F21" s="1">
        <f t="shared" si="1"/>
        <v>35791.666666666664</v>
      </c>
      <c r="G21" s="1">
        <f t="shared" si="6"/>
        <v>28712.5</v>
      </c>
      <c r="H21" s="1">
        <f t="shared" si="2"/>
        <v>7079.1666666666642</v>
      </c>
    </row>
    <row r="22" spans="2:8" x14ac:dyDescent="0.3">
      <c r="D22" s="1"/>
      <c r="E22" s="1"/>
      <c r="F22" s="1"/>
      <c r="G22" s="1"/>
      <c r="H22" s="1"/>
    </row>
    <row r="23" spans="2:8" x14ac:dyDescent="0.3">
      <c r="D23" s="1"/>
      <c r="E23" s="1"/>
      <c r="F23" s="1"/>
      <c r="G23" s="1"/>
      <c r="H23" s="1"/>
    </row>
    <row r="24" spans="2:8" x14ac:dyDescent="0.3">
      <c r="F24" s="1"/>
      <c r="G24" s="1"/>
      <c r="H24" s="1"/>
    </row>
    <row r="25" spans="2:8" x14ac:dyDescent="0.3">
      <c r="G25" s="1"/>
      <c r="H25" s="1"/>
    </row>
  </sheetData>
  <mergeCells count="1">
    <mergeCell ref="B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opLeftCell="B1" workbookViewId="0">
      <selection activeCell="L10" sqref="L10"/>
    </sheetView>
  </sheetViews>
  <sheetFormatPr defaultRowHeight="14.4" x14ac:dyDescent="0.3"/>
  <cols>
    <col min="2" max="2" width="18.5546875" customWidth="1"/>
    <col min="3" max="4" width="19.77734375" customWidth="1"/>
    <col min="5" max="5" width="18.5546875" customWidth="1"/>
    <col min="6" max="6" width="10" customWidth="1"/>
    <col min="7" max="7" width="11.77734375" customWidth="1"/>
    <col min="8" max="8" width="10.6640625" customWidth="1"/>
  </cols>
  <sheetData>
    <row r="1" spans="2:8" x14ac:dyDescent="0.3">
      <c r="B1" s="7" t="s">
        <v>8</v>
      </c>
      <c r="C1" s="7"/>
      <c r="D1" s="7"/>
      <c r="E1" s="7"/>
      <c r="F1" s="7"/>
      <c r="G1" s="7"/>
      <c r="H1" s="7"/>
    </row>
    <row r="2" spans="2:8" x14ac:dyDescent="0.3">
      <c r="B2" t="s">
        <v>6</v>
      </c>
      <c r="C2" t="s">
        <v>1</v>
      </c>
      <c r="D2" t="s">
        <v>2</v>
      </c>
      <c r="E2" t="s">
        <v>0</v>
      </c>
      <c r="F2" t="s">
        <v>5</v>
      </c>
      <c r="G2" t="s">
        <v>3</v>
      </c>
      <c r="H2" t="s">
        <v>4</v>
      </c>
    </row>
    <row r="3" spans="2:8" x14ac:dyDescent="0.3">
      <c r="B3">
        <v>100001</v>
      </c>
      <c r="C3">
        <f t="shared" ref="C3:C26" si="0">B3*12</f>
        <v>1200012</v>
      </c>
      <c r="D3" s="1">
        <f>C3-1200000</f>
        <v>12</v>
      </c>
      <c r="E3" s="1">
        <f>(D3*15%)+30000</f>
        <v>30001.8</v>
      </c>
      <c r="F3" s="1">
        <f t="shared" ref="F3:F20" si="1">E3/12</f>
        <v>2500.15</v>
      </c>
      <c r="G3" s="1">
        <f>(B3-100000)*12.5%+1250</f>
        <v>1250.125</v>
      </c>
      <c r="H3" s="1">
        <f t="shared" ref="H3:H20" si="2">F3-G3</f>
        <v>1250.0250000000001</v>
      </c>
    </row>
    <row r="4" spans="2:8" x14ac:dyDescent="0.3">
      <c r="B4">
        <v>105000</v>
      </c>
      <c r="C4">
        <f t="shared" si="0"/>
        <v>1260000</v>
      </c>
      <c r="D4">
        <f t="shared" ref="D4:D20" si="3">C4-1200000</f>
        <v>60000</v>
      </c>
      <c r="E4">
        <f t="shared" ref="E4:E20" si="4">(D4*15%)+30000</f>
        <v>39000</v>
      </c>
      <c r="F4">
        <f t="shared" si="1"/>
        <v>3250</v>
      </c>
      <c r="G4" s="1">
        <f t="shared" ref="G4:G20" si="5">(B4-100000)*12.5%+1250</f>
        <v>1875</v>
      </c>
      <c r="H4" s="1">
        <f t="shared" si="2"/>
        <v>1375</v>
      </c>
    </row>
    <row r="5" spans="2:8" x14ac:dyDescent="0.3">
      <c r="B5">
        <v>110000</v>
      </c>
      <c r="C5">
        <f t="shared" si="0"/>
        <v>1320000</v>
      </c>
      <c r="D5">
        <f t="shared" si="3"/>
        <v>120000</v>
      </c>
      <c r="E5">
        <f t="shared" si="4"/>
        <v>48000</v>
      </c>
      <c r="F5">
        <f t="shared" si="1"/>
        <v>4000</v>
      </c>
      <c r="G5" s="1">
        <f t="shared" si="5"/>
        <v>2500</v>
      </c>
      <c r="H5" s="1">
        <f t="shared" si="2"/>
        <v>1500</v>
      </c>
    </row>
    <row r="6" spans="2:8" x14ac:dyDescent="0.3">
      <c r="B6">
        <v>115000</v>
      </c>
      <c r="C6">
        <f t="shared" si="0"/>
        <v>1380000</v>
      </c>
      <c r="D6">
        <f t="shared" si="3"/>
        <v>180000</v>
      </c>
      <c r="E6">
        <f t="shared" si="4"/>
        <v>57000</v>
      </c>
      <c r="F6">
        <f t="shared" si="1"/>
        <v>4750</v>
      </c>
      <c r="G6" s="1">
        <f t="shared" si="5"/>
        <v>3125</v>
      </c>
      <c r="H6" s="1">
        <f t="shared" si="2"/>
        <v>1625</v>
      </c>
    </row>
    <row r="7" spans="2:8" x14ac:dyDescent="0.3">
      <c r="B7">
        <v>120000</v>
      </c>
      <c r="C7">
        <f t="shared" si="0"/>
        <v>1440000</v>
      </c>
      <c r="D7">
        <f t="shared" si="3"/>
        <v>240000</v>
      </c>
      <c r="E7">
        <f t="shared" si="4"/>
        <v>66000</v>
      </c>
      <c r="F7">
        <f t="shared" si="1"/>
        <v>5500</v>
      </c>
      <c r="G7" s="1">
        <f t="shared" si="5"/>
        <v>3750</v>
      </c>
      <c r="H7" s="1">
        <f t="shared" si="2"/>
        <v>1750</v>
      </c>
    </row>
    <row r="8" spans="2:8" x14ac:dyDescent="0.3">
      <c r="B8">
        <v>125000</v>
      </c>
      <c r="C8">
        <f t="shared" si="0"/>
        <v>1500000</v>
      </c>
      <c r="D8">
        <f t="shared" si="3"/>
        <v>300000</v>
      </c>
      <c r="E8">
        <f t="shared" si="4"/>
        <v>75000</v>
      </c>
      <c r="F8">
        <f t="shared" si="1"/>
        <v>6250</v>
      </c>
      <c r="G8" s="1">
        <f t="shared" si="5"/>
        <v>4375</v>
      </c>
      <c r="H8" s="1">
        <f t="shared" si="2"/>
        <v>1875</v>
      </c>
    </row>
    <row r="9" spans="2:8" x14ac:dyDescent="0.3">
      <c r="B9">
        <v>130000</v>
      </c>
      <c r="C9">
        <f t="shared" si="0"/>
        <v>1560000</v>
      </c>
      <c r="D9">
        <f t="shared" si="3"/>
        <v>360000</v>
      </c>
      <c r="E9">
        <f t="shared" si="4"/>
        <v>84000</v>
      </c>
      <c r="F9">
        <f t="shared" si="1"/>
        <v>7000</v>
      </c>
      <c r="G9" s="1">
        <f t="shared" si="5"/>
        <v>5000</v>
      </c>
      <c r="H9" s="1">
        <f t="shared" si="2"/>
        <v>2000</v>
      </c>
    </row>
    <row r="10" spans="2:8" x14ac:dyDescent="0.3">
      <c r="B10">
        <v>135000</v>
      </c>
      <c r="C10">
        <f t="shared" si="0"/>
        <v>1620000</v>
      </c>
      <c r="D10">
        <f t="shared" si="3"/>
        <v>420000</v>
      </c>
      <c r="E10">
        <f t="shared" si="4"/>
        <v>93000</v>
      </c>
      <c r="F10">
        <f t="shared" si="1"/>
        <v>7750</v>
      </c>
      <c r="G10" s="1">
        <f t="shared" si="5"/>
        <v>5625</v>
      </c>
      <c r="H10" s="1">
        <f t="shared" si="2"/>
        <v>2125</v>
      </c>
    </row>
    <row r="11" spans="2:8" x14ac:dyDescent="0.3">
      <c r="B11">
        <v>140000</v>
      </c>
      <c r="C11">
        <f t="shared" si="0"/>
        <v>1680000</v>
      </c>
      <c r="D11">
        <f t="shared" si="3"/>
        <v>480000</v>
      </c>
      <c r="E11">
        <f t="shared" si="4"/>
        <v>102000</v>
      </c>
      <c r="F11">
        <f t="shared" si="1"/>
        <v>8500</v>
      </c>
      <c r="G11" s="1">
        <f t="shared" si="5"/>
        <v>6250</v>
      </c>
      <c r="H11" s="1">
        <f t="shared" si="2"/>
        <v>2250</v>
      </c>
    </row>
    <row r="12" spans="2:8" x14ac:dyDescent="0.3">
      <c r="B12">
        <v>145000</v>
      </c>
      <c r="C12">
        <f t="shared" si="0"/>
        <v>1740000</v>
      </c>
      <c r="D12">
        <f t="shared" si="3"/>
        <v>540000</v>
      </c>
      <c r="E12">
        <f t="shared" si="4"/>
        <v>111000</v>
      </c>
      <c r="F12">
        <f t="shared" si="1"/>
        <v>9250</v>
      </c>
      <c r="G12" s="1">
        <f t="shared" si="5"/>
        <v>6875</v>
      </c>
      <c r="H12" s="1">
        <f t="shared" si="2"/>
        <v>2375</v>
      </c>
    </row>
    <row r="13" spans="2:8" x14ac:dyDescent="0.3">
      <c r="B13">
        <v>150000</v>
      </c>
      <c r="C13">
        <f t="shared" si="0"/>
        <v>1800000</v>
      </c>
      <c r="D13">
        <f t="shared" si="3"/>
        <v>600000</v>
      </c>
      <c r="E13">
        <f t="shared" si="4"/>
        <v>120000</v>
      </c>
      <c r="F13">
        <f t="shared" si="1"/>
        <v>10000</v>
      </c>
      <c r="G13" s="1">
        <f t="shared" si="5"/>
        <v>7500</v>
      </c>
      <c r="H13" s="1">
        <f t="shared" si="2"/>
        <v>2500</v>
      </c>
    </row>
    <row r="14" spans="2:8" x14ac:dyDescent="0.3">
      <c r="B14">
        <v>155000</v>
      </c>
      <c r="C14">
        <f t="shared" si="0"/>
        <v>1860000</v>
      </c>
      <c r="D14">
        <f t="shared" si="3"/>
        <v>660000</v>
      </c>
      <c r="E14">
        <f t="shared" si="4"/>
        <v>129000</v>
      </c>
      <c r="F14">
        <f t="shared" si="1"/>
        <v>10750</v>
      </c>
      <c r="G14" s="1">
        <f t="shared" si="5"/>
        <v>8125</v>
      </c>
      <c r="H14" s="1">
        <f t="shared" si="2"/>
        <v>2625</v>
      </c>
    </row>
    <row r="15" spans="2:8" x14ac:dyDescent="0.3">
      <c r="B15">
        <v>160000</v>
      </c>
      <c r="C15">
        <f t="shared" si="0"/>
        <v>1920000</v>
      </c>
      <c r="D15">
        <f t="shared" si="3"/>
        <v>720000</v>
      </c>
      <c r="E15">
        <f t="shared" si="4"/>
        <v>138000</v>
      </c>
      <c r="F15">
        <f t="shared" si="1"/>
        <v>11500</v>
      </c>
      <c r="G15" s="1">
        <f t="shared" si="5"/>
        <v>8750</v>
      </c>
      <c r="H15" s="1">
        <f t="shared" si="2"/>
        <v>2750</v>
      </c>
    </row>
    <row r="16" spans="2:8" x14ac:dyDescent="0.3">
      <c r="B16">
        <v>165000</v>
      </c>
      <c r="C16">
        <f t="shared" si="0"/>
        <v>1980000</v>
      </c>
      <c r="D16">
        <f t="shared" si="3"/>
        <v>780000</v>
      </c>
      <c r="E16">
        <f t="shared" si="4"/>
        <v>147000</v>
      </c>
      <c r="F16">
        <f t="shared" si="1"/>
        <v>12250</v>
      </c>
      <c r="G16" s="1">
        <f t="shared" si="5"/>
        <v>9375</v>
      </c>
      <c r="H16" s="1">
        <f t="shared" si="2"/>
        <v>2875</v>
      </c>
    </row>
    <row r="17" spans="2:8" x14ac:dyDescent="0.3">
      <c r="B17">
        <v>170000</v>
      </c>
      <c r="C17">
        <f t="shared" si="0"/>
        <v>2040000</v>
      </c>
      <c r="D17">
        <f t="shared" si="3"/>
        <v>840000</v>
      </c>
      <c r="E17">
        <f t="shared" si="4"/>
        <v>156000</v>
      </c>
      <c r="F17">
        <f t="shared" si="1"/>
        <v>13000</v>
      </c>
      <c r="G17" s="1">
        <f t="shared" si="5"/>
        <v>10000</v>
      </c>
      <c r="H17" s="1">
        <f t="shared" si="2"/>
        <v>3000</v>
      </c>
    </row>
    <row r="18" spans="2:8" x14ac:dyDescent="0.3">
      <c r="B18">
        <v>175000</v>
      </c>
      <c r="C18">
        <f t="shared" si="0"/>
        <v>2100000</v>
      </c>
      <c r="D18">
        <f t="shared" si="3"/>
        <v>900000</v>
      </c>
      <c r="E18">
        <f t="shared" si="4"/>
        <v>165000</v>
      </c>
      <c r="F18">
        <f t="shared" si="1"/>
        <v>13750</v>
      </c>
      <c r="G18" s="1">
        <f t="shared" si="5"/>
        <v>10625</v>
      </c>
      <c r="H18" s="1">
        <f t="shared" si="2"/>
        <v>3125</v>
      </c>
    </row>
    <row r="19" spans="2:8" x14ac:dyDescent="0.3">
      <c r="B19">
        <v>180000</v>
      </c>
      <c r="C19">
        <f t="shared" si="0"/>
        <v>2160000</v>
      </c>
      <c r="D19">
        <f t="shared" si="3"/>
        <v>960000</v>
      </c>
      <c r="E19">
        <f t="shared" si="4"/>
        <v>174000</v>
      </c>
      <c r="F19">
        <f t="shared" si="1"/>
        <v>14500</v>
      </c>
      <c r="G19" s="1">
        <f t="shared" si="5"/>
        <v>11250</v>
      </c>
      <c r="H19" s="1">
        <f t="shared" si="2"/>
        <v>3250</v>
      </c>
    </row>
    <row r="20" spans="2:8" x14ac:dyDescent="0.3">
      <c r="B20">
        <v>183333</v>
      </c>
      <c r="C20">
        <f t="shared" si="0"/>
        <v>2199996</v>
      </c>
      <c r="D20">
        <f t="shared" si="3"/>
        <v>999996</v>
      </c>
      <c r="E20" s="1">
        <f t="shared" si="4"/>
        <v>179999.4</v>
      </c>
      <c r="F20" s="1">
        <f t="shared" si="1"/>
        <v>14999.949999999999</v>
      </c>
      <c r="G20" s="1">
        <f t="shared" si="5"/>
        <v>11666.625</v>
      </c>
      <c r="H20" s="1">
        <f t="shared" si="2"/>
        <v>3333.3249999999989</v>
      </c>
    </row>
    <row r="21" spans="2:8" x14ac:dyDescent="0.3">
      <c r="G21" s="1"/>
      <c r="H21" s="1"/>
    </row>
    <row r="22" spans="2:8" x14ac:dyDescent="0.3">
      <c r="G22" s="1"/>
      <c r="H22" s="1"/>
    </row>
    <row r="23" spans="2:8" x14ac:dyDescent="0.3">
      <c r="G23" s="1"/>
      <c r="H23" s="1"/>
    </row>
    <row r="24" spans="2:8" x14ac:dyDescent="0.3">
      <c r="G24" s="1"/>
      <c r="H24" s="1"/>
    </row>
    <row r="25" spans="2:8" x14ac:dyDescent="0.3">
      <c r="G25" s="1"/>
      <c r="H25" s="1"/>
    </row>
    <row r="26" spans="2:8" x14ac:dyDescent="0.3">
      <c r="C26">
        <f t="shared" si="0"/>
        <v>0</v>
      </c>
    </row>
  </sheetData>
  <mergeCells count="1">
    <mergeCell ref="B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topLeftCell="B1" workbookViewId="0">
      <selection activeCell="B1" sqref="B1:H25"/>
    </sheetView>
  </sheetViews>
  <sheetFormatPr defaultRowHeight="14.4" x14ac:dyDescent="0.3"/>
  <cols>
    <col min="2" max="2" width="9.21875" customWidth="1"/>
    <col min="3" max="3" width="10.44140625" customWidth="1"/>
    <col min="4" max="4" width="15.33203125" customWidth="1"/>
    <col min="5" max="5" width="17.5546875" customWidth="1"/>
    <col min="6" max="6" width="11.109375" customWidth="1"/>
    <col min="7" max="7" width="11.77734375" customWidth="1"/>
    <col min="8" max="8" width="10.6640625" customWidth="1"/>
  </cols>
  <sheetData>
    <row r="1" spans="2:8" ht="23.4" x14ac:dyDescent="0.45">
      <c r="B1" s="9" t="s">
        <v>7</v>
      </c>
      <c r="C1" s="9"/>
      <c r="D1" s="9"/>
      <c r="E1" s="9"/>
      <c r="F1" s="9"/>
      <c r="G1" s="9"/>
      <c r="H1" s="9"/>
    </row>
    <row r="2" spans="2:8" x14ac:dyDescent="0.3">
      <c r="B2" s="10" t="s">
        <v>6</v>
      </c>
      <c r="C2" s="10" t="s">
        <v>1</v>
      </c>
      <c r="D2" s="10" t="s">
        <v>2</v>
      </c>
      <c r="E2" s="10" t="s">
        <v>0</v>
      </c>
      <c r="F2" s="10" t="s">
        <v>5</v>
      </c>
      <c r="G2" s="10" t="s">
        <v>3</v>
      </c>
      <c r="H2" s="10" t="s">
        <v>4</v>
      </c>
    </row>
    <row r="3" spans="2:8" ht="17.399999999999999" x14ac:dyDescent="0.3">
      <c r="B3" s="11">
        <v>50000</v>
      </c>
      <c r="C3" s="11">
        <f t="shared" ref="C3:C25" si="0">B3*12</f>
        <v>600000</v>
      </c>
      <c r="D3" s="12">
        <f t="shared" ref="D3:D25" si="1">C3-600000</f>
        <v>0</v>
      </c>
      <c r="E3" s="13">
        <f t="shared" ref="E3:E25" si="2">D3*5%</f>
        <v>0</v>
      </c>
      <c r="F3" s="14">
        <f t="shared" ref="F3:F25" si="3">E3/12</f>
        <v>0</v>
      </c>
      <c r="G3" s="15">
        <f t="shared" ref="G3:G25" si="4">(D3*2.5%)/12</f>
        <v>0</v>
      </c>
      <c r="H3" s="16">
        <f t="shared" ref="H3:H25" si="5">F3-G3</f>
        <v>0</v>
      </c>
    </row>
    <row r="4" spans="2:8" ht="17.399999999999999" x14ac:dyDescent="0.3">
      <c r="B4" s="11">
        <v>52000</v>
      </c>
      <c r="C4" s="11">
        <f t="shared" si="0"/>
        <v>624000</v>
      </c>
      <c r="D4" s="12">
        <f t="shared" si="1"/>
        <v>24000</v>
      </c>
      <c r="E4" s="13">
        <f t="shared" si="2"/>
        <v>1200</v>
      </c>
      <c r="F4" s="14">
        <f t="shared" si="3"/>
        <v>100</v>
      </c>
      <c r="G4" s="15">
        <f t="shared" si="4"/>
        <v>50</v>
      </c>
      <c r="H4" s="16">
        <f t="shared" si="5"/>
        <v>50</v>
      </c>
    </row>
    <row r="5" spans="2:8" ht="17.399999999999999" x14ac:dyDescent="0.3">
      <c r="B5" s="11">
        <v>53000</v>
      </c>
      <c r="C5" s="11">
        <f t="shared" si="0"/>
        <v>636000</v>
      </c>
      <c r="D5" s="12">
        <f t="shared" si="1"/>
        <v>36000</v>
      </c>
      <c r="E5" s="13">
        <f t="shared" si="2"/>
        <v>1800</v>
      </c>
      <c r="F5" s="14">
        <f t="shared" si="3"/>
        <v>150</v>
      </c>
      <c r="G5" s="15">
        <f t="shared" si="4"/>
        <v>75</v>
      </c>
      <c r="H5" s="16">
        <f t="shared" si="5"/>
        <v>75</v>
      </c>
    </row>
    <row r="6" spans="2:8" ht="17.399999999999999" x14ac:dyDescent="0.3">
      <c r="B6" s="11">
        <v>54000</v>
      </c>
      <c r="C6" s="11">
        <f t="shared" si="0"/>
        <v>648000</v>
      </c>
      <c r="D6" s="12">
        <f t="shared" si="1"/>
        <v>48000</v>
      </c>
      <c r="E6" s="13">
        <f t="shared" si="2"/>
        <v>2400</v>
      </c>
      <c r="F6" s="14">
        <f t="shared" si="3"/>
        <v>200</v>
      </c>
      <c r="G6" s="15">
        <f t="shared" si="4"/>
        <v>100</v>
      </c>
      <c r="H6" s="16">
        <f t="shared" si="5"/>
        <v>100</v>
      </c>
    </row>
    <row r="7" spans="2:8" ht="17.399999999999999" x14ac:dyDescent="0.3">
      <c r="B7" s="11">
        <v>55000</v>
      </c>
      <c r="C7" s="11">
        <f t="shared" si="0"/>
        <v>660000</v>
      </c>
      <c r="D7" s="12">
        <f t="shared" si="1"/>
        <v>60000</v>
      </c>
      <c r="E7" s="13">
        <f t="shared" si="2"/>
        <v>3000</v>
      </c>
      <c r="F7" s="14">
        <f t="shared" si="3"/>
        <v>250</v>
      </c>
      <c r="G7" s="15">
        <f t="shared" si="4"/>
        <v>125</v>
      </c>
      <c r="H7" s="16">
        <f t="shared" si="5"/>
        <v>125</v>
      </c>
    </row>
    <row r="8" spans="2:8" ht="17.399999999999999" x14ac:dyDescent="0.3">
      <c r="B8" s="11">
        <v>57000</v>
      </c>
      <c r="C8" s="11">
        <f t="shared" si="0"/>
        <v>684000</v>
      </c>
      <c r="D8" s="12">
        <f t="shared" si="1"/>
        <v>84000</v>
      </c>
      <c r="E8" s="13">
        <f t="shared" si="2"/>
        <v>4200</v>
      </c>
      <c r="F8" s="14">
        <f t="shared" si="3"/>
        <v>350</v>
      </c>
      <c r="G8" s="15">
        <f t="shared" si="4"/>
        <v>175</v>
      </c>
      <c r="H8" s="16">
        <f t="shared" si="5"/>
        <v>175</v>
      </c>
    </row>
    <row r="9" spans="2:8" ht="17.399999999999999" x14ac:dyDescent="0.3">
      <c r="B9" s="11">
        <v>60000</v>
      </c>
      <c r="C9" s="11">
        <f t="shared" si="0"/>
        <v>720000</v>
      </c>
      <c r="D9" s="12">
        <f t="shared" si="1"/>
        <v>120000</v>
      </c>
      <c r="E9" s="13">
        <f t="shared" si="2"/>
        <v>6000</v>
      </c>
      <c r="F9" s="14">
        <f t="shared" si="3"/>
        <v>500</v>
      </c>
      <c r="G9" s="15">
        <f t="shared" si="4"/>
        <v>250</v>
      </c>
      <c r="H9" s="16">
        <f t="shared" si="5"/>
        <v>250</v>
      </c>
    </row>
    <row r="10" spans="2:8" ht="17.399999999999999" x14ac:dyDescent="0.3">
      <c r="B10" s="11">
        <v>62000</v>
      </c>
      <c r="C10" s="11">
        <f t="shared" si="0"/>
        <v>744000</v>
      </c>
      <c r="D10" s="12">
        <f t="shared" si="1"/>
        <v>144000</v>
      </c>
      <c r="E10" s="13">
        <f t="shared" si="2"/>
        <v>7200</v>
      </c>
      <c r="F10" s="14">
        <f t="shared" si="3"/>
        <v>600</v>
      </c>
      <c r="G10" s="15">
        <f t="shared" si="4"/>
        <v>300</v>
      </c>
      <c r="H10" s="16">
        <f t="shared" si="5"/>
        <v>300</v>
      </c>
    </row>
    <row r="11" spans="2:8" ht="17.399999999999999" x14ac:dyDescent="0.3">
      <c r="B11" s="11">
        <v>65000</v>
      </c>
      <c r="C11" s="11">
        <f t="shared" si="0"/>
        <v>780000</v>
      </c>
      <c r="D11" s="12">
        <f t="shared" si="1"/>
        <v>180000</v>
      </c>
      <c r="E11" s="13">
        <f t="shared" si="2"/>
        <v>9000</v>
      </c>
      <c r="F11" s="14">
        <f t="shared" si="3"/>
        <v>750</v>
      </c>
      <c r="G11" s="15">
        <f t="shared" si="4"/>
        <v>375</v>
      </c>
      <c r="H11" s="16">
        <f t="shared" si="5"/>
        <v>375</v>
      </c>
    </row>
    <row r="12" spans="2:8" ht="17.399999999999999" x14ac:dyDescent="0.3">
      <c r="B12" s="11">
        <v>67500</v>
      </c>
      <c r="C12" s="11">
        <f t="shared" si="0"/>
        <v>810000</v>
      </c>
      <c r="D12" s="12">
        <f t="shared" si="1"/>
        <v>210000</v>
      </c>
      <c r="E12" s="13">
        <f t="shared" si="2"/>
        <v>10500</v>
      </c>
      <c r="F12" s="14">
        <f t="shared" si="3"/>
        <v>875</v>
      </c>
      <c r="G12" s="15">
        <f t="shared" si="4"/>
        <v>437.5</v>
      </c>
      <c r="H12" s="16">
        <f t="shared" si="5"/>
        <v>437.5</v>
      </c>
    </row>
    <row r="13" spans="2:8" ht="17.399999999999999" x14ac:dyDescent="0.3">
      <c r="B13" s="11">
        <v>70000</v>
      </c>
      <c r="C13" s="11">
        <f t="shared" si="0"/>
        <v>840000</v>
      </c>
      <c r="D13" s="12">
        <f t="shared" si="1"/>
        <v>240000</v>
      </c>
      <c r="E13" s="13">
        <f t="shared" si="2"/>
        <v>12000</v>
      </c>
      <c r="F13" s="14">
        <f t="shared" si="3"/>
        <v>1000</v>
      </c>
      <c r="G13" s="15">
        <f t="shared" si="4"/>
        <v>500</v>
      </c>
      <c r="H13" s="16">
        <f t="shared" si="5"/>
        <v>500</v>
      </c>
    </row>
    <row r="14" spans="2:8" ht="17.399999999999999" x14ac:dyDescent="0.3">
      <c r="B14" s="11">
        <v>72500</v>
      </c>
      <c r="C14" s="11">
        <f t="shared" si="0"/>
        <v>870000</v>
      </c>
      <c r="D14" s="12">
        <f t="shared" si="1"/>
        <v>270000</v>
      </c>
      <c r="E14" s="13">
        <f t="shared" si="2"/>
        <v>13500</v>
      </c>
      <c r="F14" s="14">
        <f t="shared" si="3"/>
        <v>1125</v>
      </c>
      <c r="G14" s="15">
        <f t="shared" si="4"/>
        <v>562.5</v>
      </c>
      <c r="H14" s="16">
        <f t="shared" si="5"/>
        <v>562.5</v>
      </c>
    </row>
    <row r="15" spans="2:8" ht="17.399999999999999" x14ac:dyDescent="0.3">
      <c r="B15" s="11">
        <v>75000</v>
      </c>
      <c r="C15" s="11">
        <f t="shared" si="0"/>
        <v>900000</v>
      </c>
      <c r="D15" s="12">
        <f t="shared" si="1"/>
        <v>300000</v>
      </c>
      <c r="E15" s="13">
        <f t="shared" si="2"/>
        <v>15000</v>
      </c>
      <c r="F15" s="14">
        <f t="shared" si="3"/>
        <v>1250</v>
      </c>
      <c r="G15" s="15">
        <f t="shared" si="4"/>
        <v>625</v>
      </c>
      <c r="H15" s="16">
        <f t="shared" si="5"/>
        <v>625</v>
      </c>
    </row>
    <row r="16" spans="2:8" ht="17.399999999999999" x14ac:dyDescent="0.3">
      <c r="B16" s="11">
        <v>77500</v>
      </c>
      <c r="C16" s="11">
        <f t="shared" si="0"/>
        <v>930000</v>
      </c>
      <c r="D16" s="12">
        <f t="shared" si="1"/>
        <v>330000</v>
      </c>
      <c r="E16" s="13">
        <f t="shared" si="2"/>
        <v>16500</v>
      </c>
      <c r="F16" s="14">
        <f t="shared" si="3"/>
        <v>1375</v>
      </c>
      <c r="G16" s="15">
        <f t="shared" si="4"/>
        <v>687.5</v>
      </c>
      <c r="H16" s="16">
        <f t="shared" si="5"/>
        <v>687.5</v>
      </c>
    </row>
    <row r="17" spans="2:8" ht="17.399999999999999" x14ac:dyDescent="0.3">
      <c r="B17" s="11">
        <v>80000</v>
      </c>
      <c r="C17" s="11">
        <f t="shared" si="0"/>
        <v>960000</v>
      </c>
      <c r="D17" s="12">
        <f t="shared" si="1"/>
        <v>360000</v>
      </c>
      <c r="E17" s="13">
        <f t="shared" si="2"/>
        <v>18000</v>
      </c>
      <c r="F17" s="14">
        <f t="shared" si="3"/>
        <v>1500</v>
      </c>
      <c r="G17" s="15">
        <f t="shared" si="4"/>
        <v>750</v>
      </c>
      <c r="H17" s="16">
        <f t="shared" si="5"/>
        <v>750</v>
      </c>
    </row>
    <row r="18" spans="2:8" ht="17.399999999999999" x14ac:dyDescent="0.3">
      <c r="B18" s="11">
        <v>82500</v>
      </c>
      <c r="C18" s="11">
        <f t="shared" si="0"/>
        <v>990000</v>
      </c>
      <c r="D18" s="12">
        <f t="shared" si="1"/>
        <v>390000</v>
      </c>
      <c r="E18" s="13">
        <f t="shared" si="2"/>
        <v>19500</v>
      </c>
      <c r="F18" s="14">
        <f t="shared" si="3"/>
        <v>1625</v>
      </c>
      <c r="G18" s="15">
        <f t="shared" si="4"/>
        <v>812.5</v>
      </c>
      <c r="H18" s="16">
        <f t="shared" si="5"/>
        <v>812.5</v>
      </c>
    </row>
    <row r="19" spans="2:8" ht="17.399999999999999" x14ac:dyDescent="0.3">
      <c r="B19" s="11">
        <v>85000</v>
      </c>
      <c r="C19" s="11">
        <f t="shared" si="0"/>
        <v>1020000</v>
      </c>
      <c r="D19" s="12">
        <f t="shared" si="1"/>
        <v>420000</v>
      </c>
      <c r="E19" s="13">
        <f t="shared" si="2"/>
        <v>21000</v>
      </c>
      <c r="F19" s="14">
        <f t="shared" si="3"/>
        <v>1750</v>
      </c>
      <c r="G19" s="15">
        <f t="shared" si="4"/>
        <v>875</v>
      </c>
      <c r="H19" s="16">
        <f t="shared" si="5"/>
        <v>875</v>
      </c>
    </row>
    <row r="20" spans="2:8" ht="17.399999999999999" x14ac:dyDescent="0.3">
      <c r="B20" s="11">
        <v>87500</v>
      </c>
      <c r="C20" s="11">
        <f t="shared" si="0"/>
        <v>1050000</v>
      </c>
      <c r="D20" s="12">
        <f t="shared" si="1"/>
        <v>450000</v>
      </c>
      <c r="E20" s="13">
        <f t="shared" si="2"/>
        <v>22500</v>
      </c>
      <c r="F20" s="14">
        <f t="shared" si="3"/>
        <v>1875</v>
      </c>
      <c r="G20" s="15">
        <f t="shared" si="4"/>
        <v>937.5</v>
      </c>
      <c r="H20" s="16">
        <f t="shared" si="5"/>
        <v>937.5</v>
      </c>
    </row>
    <row r="21" spans="2:8" ht="17.399999999999999" x14ac:dyDescent="0.3">
      <c r="B21" s="11">
        <v>90000</v>
      </c>
      <c r="C21" s="11">
        <f t="shared" si="0"/>
        <v>1080000</v>
      </c>
      <c r="D21" s="12">
        <f t="shared" si="1"/>
        <v>480000</v>
      </c>
      <c r="E21" s="13">
        <f t="shared" si="2"/>
        <v>24000</v>
      </c>
      <c r="F21" s="14">
        <f t="shared" si="3"/>
        <v>2000</v>
      </c>
      <c r="G21" s="15">
        <f t="shared" si="4"/>
        <v>1000</v>
      </c>
      <c r="H21" s="16">
        <f t="shared" si="5"/>
        <v>1000</v>
      </c>
    </row>
    <row r="22" spans="2:8" ht="17.399999999999999" x14ac:dyDescent="0.3">
      <c r="B22" s="11">
        <v>92500</v>
      </c>
      <c r="C22" s="11">
        <f t="shared" si="0"/>
        <v>1110000</v>
      </c>
      <c r="D22" s="12">
        <f t="shared" si="1"/>
        <v>510000</v>
      </c>
      <c r="E22" s="13">
        <f t="shared" si="2"/>
        <v>25500</v>
      </c>
      <c r="F22" s="14">
        <f t="shared" si="3"/>
        <v>2125</v>
      </c>
      <c r="G22" s="15">
        <f t="shared" si="4"/>
        <v>1062.5</v>
      </c>
      <c r="H22" s="16">
        <f t="shared" si="5"/>
        <v>1062.5</v>
      </c>
    </row>
    <row r="23" spans="2:8" ht="17.399999999999999" x14ac:dyDescent="0.3">
      <c r="B23" s="11">
        <v>95000</v>
      </c>
      <c r="C23" s="11">
        <f t="shared" si="0"/>
        <v>1140000</v>
      </c>
      <c r="D23" s="12">
        <f t="shared" si="1"/>
        <v>540000</v>
      </c>
      <c r="E23" s="13">
        <f t="shared" si="2"/>
        <v>27000</v>
      </c>
      <c r="F23" s="14">
        <f t="shared" si="3"/>
        <v>2250</v>
      </c>
      <c r="G23" s="15">
        <f t="shared" si="4"/>
        <v>1125</v>
      </c>
      <c r="H23" s="16">
        <f t="shared" si="5"/>
        <v>1125</v>
      </c>
    </row>
    <row r="24" spans="2:8" ht="17.399999999999999" x14ac:dyDescent="0.3">
      <c r="B24" s="11">
        <v>97500</v>
      </c>
      <c r="C24" s="11">
        <f t="shared" si="0"/>
        <v>1170000</v>
      </c>
      <c r="D24" s="12">
        <f t="shared" si="1"/>
        <v>570000</v>
      </c>
      <c r="E24" s="13">
        <f t="shared" si="2"/>
        <v>28500</v>
      </c>
      <c r="F24" s="14">
        <f t="shared" si="3"/>
        <v>2375</v>
      </c>
      <c r="G24" s="15">
        <f t="shared" si="4"/>
        <v>1187.5</v>
      </c>
      <c r="H24" s="16">
        <f t="shared" si="5"/>
        <v>1187.5</v>
      </c>
    </row>
    <row r="25" spans="2:8" ht="17.399999999999999" x14ac:dyDescent="0.3">
      <c r="B25" s="11">
        <v>100000</v>
      </c>
      <c r="C25" s="11">
        <f t="shared" si="0"/>
        <v>1200000</v>
      </c>
      <c r="D25" s="12">
        <f t="shared" si="1"/>
        <v>600000</v>
      </c>
      <c r="E25" s="13">
        <f t="shared" si="2"/>
        <v>30000</v>
      </c>
      <c r="F25" s="14">
        <f t="shared" si="3"/>
        <v>2500</v>
      </c>
      <c r="G25" s="15">
        <f t="shared" si="4"/>
        <v>1250</v>
      </c>
      <c r="H25" s="16">
        <f t="shared" si="5"/>
        <v>1250</v>
      </c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9" sqref="B19"/>
    </sheetView>
  </sheetViews>
  <sheetFormatPr defaultRowHeight="14.4" x14ac:dyDescent="0.3"/>
  <cols>
    <col min="1" max="1" width="5.44140625" customWidth="1"/>
    <col min="2" max="2" width="62.33203125" customWidth="1"/>
    <col min="3" max="3" width="46.33203125" customWidth="1"/>
  </cols>
  <sheetData>
    <row r="1" spans="1:3" x14ac:dyDescent="0.3">
      <c r="A1" s="2"/>
      <c r="B1" s="8" t="s">
        <v>23</v>
      </c>
      <c r="C1" s="8"/>
    </row>
    <row r="2" spans="1:3" x14ac:dyDescent="0.3">
      <c r="A2" s="3">
        <v>1</v>
      </c>
      <c r="B2" s="4" t="s">
        <v>17</v>
      </c>
      <c r="C2" s="6">
        <v>0</v>
      </c>
    </row>
    <row r="3" spans="1:3" x14ac:dyDescent="0.3">
      <c r="A3" s="3">
        <v>2</v>
      </c>
      <c r="B3" s="4" t="s">
        <v>16</v>
      </c>
      <c r="C3" s="5" t="s">
        <v>12</v>
      </c>
    </row>
    <row r="4" spans="1:3" x14ac:dyDescent="0.3">
      <c r="A4" s="3">
        <v>3</v>
      </c>
      <c r="B4" s="4" t="s">
        <v>15</v>
      </c>
      <c r="C4" s="5" t="s">
        <v>22</v>
      </c>
    </row>
    <row r="5" spans="1:3" x14ac:dyDescent="0.3">
      <c r="A5" s="3">
        <v>4</v>
      </c>
      <c r="B5" s="4" t="s">
        <v>14</v>
      </c>
      <c r="C5" s="5" t="s">
        <v>13</v>
      </c>
    </row>
    <row r="6" spans="1:3" x14ac:dyDescent="0.3">
      <c r="A6" s="3">
        <v>5</v>
      </c>
      <c r="B6" s="4" t="s">
        <v>18</v>
      </c>
      <c r="C6" s="5" t="s">
        <v>19</v>
      </c>
    </row>
    <row r="7" spans="1:3" x14ac:dyDescent="0.3">
      <c r="A7" s="3">
        <v>6</v>
      </c>
      <c r="B7" s="4" t="s">
        <v>20</v>
      </c>
      <c r="C7" s="5" t="s">
        <v>21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Exceeds 41,00,000</vt:lpstr>
      <vt:lpstr>Upto 41,00,000</vt:lpstr>
      <vt:lpstr>Upto 32,00,000</vt:lpstr>
      <vt:lpstr>Upto 22,00,000</vt:lpstr>
      <vt:lpstr>Upto 12,00,000</vt:lpstr>
      <vt:lpstr>Expec Tax Slabs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2024-06-19T08:37:08Z</dcterms:modified>
</cp:coreProperties>
</file>